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Czapiga\Desktop\"/>
    </mc:Choice>
  </mc:AlternateContent>
  <xr:revisionPtr revIDLastSave="0" documentId="13_ncr:1_{47B3200B-91D4-481C-992B-CB68524BF7D2}" xr6:coauthVersionLast="47" xr6:coauthVersionMax="47" xr10:uidLastSave="{00000000-0000-0000-0000-000000000000}"/>
  <bookViews>
    <workbookView xWindow="-108" yWindow="-108" windowWidth="23256" windowHeight="12576" tabRatio="602" xr2:uid="{00000000-000D-0000-FFFF-FFFF00000000}"/>
  </bookViews>
  <sheets>
    <sheet name="Arkusz2" sheetId="2" r:id="rId1"/>
    <sheet name="Arkusz3" sheetId="3" r:id="rId2"/>
  </sheets>
  <definedNames>
    <definedName name="_xlnm._FilterDatabase" localSheetId="0" hidden="1">Arkusz2!$A$7:$W$139</definedName>
    <definedName name="_xlnm.Print_Area" localSheetId="0">Arkusz2!$A$1:$W$153</definedName>
  </definedNames>
  <calcPr calcId="191029"/>
</workbook>
</file>

<file path=xl/calcChain.xml><?xml version="1.0" encoding="utf-8"?>
<calcChain xmlns="http://schemas.openxmlformats.org/spreadsheetml/2006/main">
  <c r="T9" i="2" l="1"/>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8" i="2"/>
  <c r="U127" i="2" l="1"/>
  <c r="U126" i="2" l="1"/>
  <c r="R138" i="2" l="1"/>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W127" i="2" s="1"/>
  <c r="R128" i="2"/>
  <c r="R129" i="2"/>
  <c r="R130" i="2"/>
  <c r="R131" i="2"/>
  <c r="R132" i="2"/>
  <c r="R133" i="2"/>
  <c r="R134" i="2"/>
  <c r="R135" i="2"/>
  <c r="R136" i="2"/>
  <c r="R137" i="2"/>
  <c r="V138" i="2" l="1"/>
  <c r="U138" i="2"/>
  <c r="W138" i="2" s="1"/>
  <c r="V137" i="2" l="1"/>
  <c r="V136" i="2"/>
  <c r="U137" i="2"/>
  <c r="W137" i="2" s="1"/>
  <c r="U134" i="2" l="1"/>
  <c r="W134" i="2" s="1"/>
  <c r="U135" i="2"/>
  <c r="W135" i="2" s="1"/>
  <c r="U136" i="2"/>
  <c r="W136" i="2" s="1"/>
  <c r="V134" i="2"/>
  <c r="V135" i="2"/>
  <c r="V127" i="2"/>
  <c r="V128" i="2"/>
  <c r="U128" i="2"/>
  <c r="V129" i="2"/>
  <c r="U129" i="2"/>
  <c r="V130" i="2"/>
  <c r="U130" i="2"/>
  <c r="U131" i="2"/>
  <c r="V132" i="2"/>
  <c r="U132" i="2"/>
  <c r="U133" i="2"/>
  <c r="W128" i="2" l="1"/>
  <c r="W131" i="2"/>
  <c r="W133" i="2"/>
  <c r="W129" i="2"/>
  <c r="V133" i="2"/>
  <c r="V131" i="2"/>
  <c r="W132" i="2"/>
  <c r="W130" i="2"/>
  <c r="V115" i="2"/>
  <c r="U115" i="2"/>
  <c r="V116" i="2"/>
  <c r="U116" i="2"/>
  <c r="V117" i="2"/>
  <c r="U117" i="2"/>
  <c r="V118" i="2"/>
  <c r="U118" i="2"/>
  <c r="U119" i="2"/>
  <c r="V120" i="2"/>
  <c r="U120" i="2"/>
  <c r="V121" i="2"/>
  <c r="U121" i="2"/>
  <c r="V122" i="2"/>
  <c r="U122" i="2"/>
  <c r="V123" i="2"/>
  <c r="U123" i="2"/>
  <c r="V124" i="2"/>
  <c r="U124" i="2"/>
  <c r="U125" i="2"/>
  <c r="V126" i="2"/>
  <c r="W123" i="2" l="1"/>
  <c r="W118" i="2"/>
  <c r="W124" i="2"/>
  <c r="W117" i="2"/>
  <c r="W119" i="2"/>
  <c r="W116" i="2"/>
  <c r="W125" i="2"/>
  <c r="W122" i="2"/>
  <c r="V125" i="2"/>
  <c r="W120" i="2"/>
  <c r="V119" i="2"/>
  <c r="W121" i="2"/>
  <c r="W115" i="2"/>
  <c r="W126" i="2"/>
  <c r="V113" i="2" l="1"/>
  <c r="U113" i="2"/>
  <c r="U114" i="2"/>
  <c r="W114" i="2" s="1"/>
  <c r="V114" i="2" l="1"/>
  <c r="W113" i="2"/>
  <c r="V106" i="2"/>
  <c r="V101" i="2"/>
  <c r="V90" i="2"/>
  <c r="V89" i="2"/>
  <c r="V83" i="2"/>
  <c r="V76" i="2"/>
  <c r="V73" i="2"/>
  <c r="V68" i="2"/>
  <c r="V61" i="2"/>
  <c r="V54" i="2"/>
  <c r="V46" i="2"/>
  <c r="V39" i="2"/>
  <c r="V33" i="2"/>
  <c r="V32" i="2"/>
  <c r="V29" i="2"/>
  <c r="V25" i="2"/>
  <c r="V21" i="2"/>
  <c r="V18" i="2"/>
  <c r="V17" i="2"/>
  <c r="V9" i="2"/>
  <c r="V10" i="2"/>
  <c r="V11" i="2"/>
  <c r="V14" i="2"/>
  <c r="V15" i="2"/>
  <c r="V16" i="2"/>
  <c r="V20" i="2"/>
  <c r="V22" i="2"/>
  <c r="V26" i="2"/>
  <c r="V27" i="2"/>
  <c r="V28" i="2"/>
  <c r="V31" i="2"/>
  <c r="V34" i="2"/>
  <c r="V37" i="2"/>
  <c r="V38" i="2"/>
  <c r="V40" i="2"/>
  <c r="V41" i="2"/>
  <c r="V43" i="2"/>
  <c r="V44" i="2"/>
  <c r="V45" i="2"/>
  <c r="V47" i="2"/>
  <c r="V48" i="2"/>
  <c r="V51" i="2"/>
  <c r="V52" i="2"/>
  <c r="V53" i="2"/>
  <c r="V56" i="2"/>
  <c r="V57" i="2"/>
  <c r="V58" i="2"/>
  <c r="V62" i="2"/>
  <c r="V63" i="2"/>
  <c r="V64" i="2"/>
  <c r="V67" i="2"/>
  <c r="V69" i="2"/>
  <c r="V70" i="2"/>
  <c r="V71" i="2"/>
  <c r="V74" i="2"/>
  <c r="V75" i="2"/>
  <c r="V77" i="2"/>
  <c r="V79" i="2"/>
  <c r="W80" i="2"/>
  <c r="V81" i="2"/>
  <c r="V82" i="2"/>
  <c r="V85" i="2"/>
  <c r="V86" i="2"/>
  <c r="V87" i="2"/>
  <c r="V88" i="2"/>
  <c r="V93" i="2"/>
  <c r="V94" i="2"/>
  <c r="V95" i="2"/>
  <c r="V97" i="2"/>
  <c r="V98" i="2"/>
  <c r="V99" i="2"/>
  <c r="V100" i="2"/>
  <c r="V103" i="2"/>
  <c r="V104" i="2"/>
  <c r="V105" i="2"/>
  <c r="V108" i="2"/>
  <c r="V109" i="2"/>
  <c r="V110" i="2"/>
  <c r="V111" i="2"/>
  <c r="Y81" i="2"/>
  <c r="X80" i="2"/>
  <c r="U107" i="2"/>
  <c r="U108" i="2"/>
  <c r="X108" i="2" s="1"/>
  <c r="X109" i="2"/>
  <c r="U110" i="2"/>
  <c r="X110" i="2" s="1"/>
  <c r="U111" i="2"/>
  <c r="X111" i="2" s="1"/>
  <c r="U112" i="2"/>
  <c r="X112" i="2" s="1"/>
  <c r="U90" i="2"/>
  <c r="U91" i="2"/>
  <c r="X91" i="2" s="1"/>
  <c r="U92" i="2"/>
  <c r="U93" i="2"/>
  <c r="Y93" i="2" s="1"/>
  <c r="U94" i="2"/>
  <c r="X94" i="2" s="1"/>
  <c r="U95" i="2"/>
  <c r="U96" i="2"/>
  <c r="X96" i="2" s="1"/>
  <c r="U97" i="2"/>
  <c r="X97" i="2" s="1"/>
  <c r="U99" i="2"/>
  <c r="X99" i="2" s="1"/>
  <c r="U100" i="2"/>
  <c r="X100" i="2" s="1"/>
  <c r="U101" i="2"/>
  <c r="U102" i="2"/>
  <c r="X102" i="2" s="1"/>
  <c r="U103" i="2"/>
  <c r="U104" i="2"/>
  <c r="U105" i="2"/>
  <c r="X105" i="2" s="1"/>
  <c r="U106" i="2"/>
  <c r="X106" i="2" s="1"/>
  <c r="U88" i="2"/>
  <c r="X88" i="2" s="1"/>
  <c r="U48" i="2"/>
  <c r="X48" i="2" s="1"/>
  <c r="U38" i="2"/>
  <c r="U89" i="2"/>
  <c r="U87" i="2"/>
  <c r="Y87" i="2" s="1"/>
  <c r="U84" i="2"/>
  <c r="X84" i="2" s="1"/>
  <c r="U83" i="2"/>
  <c r="X83" i="2" s="1"/>
  <c r="U81" i="2"/>
  <c r="U78" i="2"/>
  <c r="U77" i="2"/>
  <c r="X77" i="2" s="1"/>
  <c r="U76" i="2"/>
  <c r="U75" i="2"/>
  <c r="X75" i="2" s="1"/>
  <c r="U74" i="2"/>
  <c r="U73" i="2"/>
  <c r="U71" i="2"/>
  <c r="X71" i="2" s="1"/>
  <c r="U68" i="2"/>
  <c r="X68" i="2" s="1"/>
  <c r="U67" i="2"/>
  <c r="U66" i="2"/>
  <c r="U65" i="2"/>
  <c r="X65" i="2" s="1"/>
  <c r="U64" i="2"/>
  <c r="U63" i="2"/>
  <c r="X63" i="2" s="1"/>
  <c r="U62" i="2"/>
  <c r="X62" i="2" s="1"/>
  <c r="U61" i="2"/>
  <c r="U60" i="2"/>
  <c r="U59" i="2"/>
  <c r="X59" i="2" s="1"/>
  <c r="U58" i="2"/>
  <c r="U57" i="2"/>
  <c r="X57" i="2" s="1"/>
  <c r="U54" i="2"/>
  <c r="U52" i="2"/>
  <c r="X52" i="2" s="1"/>
  <c r="U50" i="2"/>
  <c r="U49" i="2"/>
  <c r="X49" i="2" s="1"/>
  <c r="U46" i="2"/>
  <c r="U45" i="2"/>
  <c r="X45" i="2" s="1"/>
  <c r="U44" i="2"/>
  <c r="U43" i="2"/>
  <c r="U42" i="2"/>
  <c r="X42" i="2" s="1"/>
  <c r="U41" i="2"/>
  <c r="X41" i="2" s="1"/>
  <c r="U40" i="2"/>
  <c r="X40" i="2" s="1"/>
  <c r="U39" i="2"/>
  <c r="X39" i="2" s="1"/>
  <c r="U37" i="2"/>
  <c r="U36" i="2"/>
  <c r="X36" i="2" s="1"/>
  <c r="U35" i="2"/>
  <c r="X35" i="2" s="1"/>
  <c r="U34" i="2"/>
  <c r="U33" i="2"/>
  <c r="X33" i="2" s="1"/>
  <c r="U32" i="2"/>
  <c r="U31" i="2"/>
  <c r="U30" i="2"/>
  <c r="X30" i="2" s="1"/>
  <c r="U29" i="2"/>
  <c r="X29" i="2" s="1"/>
  <c r="U28" i="2"/>
  <c r="X28" i="2" s="1"/>
  <c r="U27" i="2"/>
  <c r="X27" i="2" s="1"/>
  <c r="U26" i="2"/>
  <c r="U25" i="2"/>
  <c r="U24" i="2"/>
  <c r="U23" i="2"/>
  <c r="U20" i="2"/>
  <c r="X20" i="2" s="1"/>
  <c r="U19" i="2"/>
  <c r="U17" i="2"/>
  <c r="U16" i="2"/>
  <c r="U15" i="2"/>
  <c r="U14" i="2"/>
  <c r="U13" i="2"/>
  <c r="U12" i="2"/>
  <c r="X12" i="2" s="1"/>
  <c r="U11" i="2"/>
  <c r="X8" i="2"/>
  <c r="U85" i="2"/>
  <c r="U82" i="2"/>
  <c r="Y82" i="2" s="1"/>
  <c r="U70" i="2"/>
  <c r="X70" i="2" s="1"/>
  <c r="U47" i="2"/>
  <c r="X47" i="2" s="1"/>
  <c r="U9" i="2"/>
  <c r="U8" i="2"/>
  <c r="V8" i="2"/>
  <c r="X81" i="2" l="1"/>
  <c r="W82" i="2"/>
  <c r="W95" i="2"/>
  <c r="W93" i="2"/>
  <c r="X93" i="2"/>
  <c r="W101" i="2"/>
  <c r="X101" i="2"/>
  <c r="W112" i="2"/>
  <c r="W107" i="2"/>
  <c r="W92" i="2"/>
  <c r="X85" i="2"/>
  <c r="W85" i="2"/>
  <c r="W91" i="2"/>
  <c r="V112" i="2"/>
  <c r="W89" i="2"/>
  <c r="W70" i="2"/>
  <c r="V92" i="2"/>
  <c r="W88" i="2"/>
  <c r="V107" i="2"/>
  <c r="U69" i="2"/>
  <c r="X69" i="2" s="1"/>
  <c r="U53" i="2"/>
  <c r="X53" i="2" s="1"/>
  <c r="V80" i="2"/>
  <c r="V91" i="2"/>
  <c r="U18" i="2"/>
  <c r="X13" i="2"/>
  <c r="X14" i="2"/>
  <c r="X67" i="2"/>
  <c r="U86" i="2"/>
  <c r="X86" i="2" s="1"/>
  <c r="U72" i="2"/>
  <c r="X72" i="2" s="1"/>
  <c r="U56" i="2"/>
  <c r="W56" i="2" s="1"/>
  <c r="U22" i="2"/>
  <c r="X22" i="2" s="1"/>
  <c r="U10" i="2"/>
  <c r="X10" i="2" s="1"/>
  <c r="U55" i="2"/>
  <c r="X55" i="2" s="1"/>
  <c r="X21" i="2"/>
  <c r="X76" i="2"/>
  <c r="X78" i="2"/>
  <c r="X54" i="2"/>
  <c r="X60" i="2"/>
  <c r="W30" i="2"/>
  <c r="X15" i="2"/>
  <c r="X46" i="2"/>
  <c r="X89" i="2"/>
  <c r="X16" i="2"/>
  <c r="X23" i="2"/>
  <c r="X31" i="2"/>
  <c r="W94" i="2"/>
  <c r="W50" i="2"/>
  <c r="X17" i="2"/>
  <c r="X24" i="2"/>
  <c r="X64" i="2"/>
  <c r="W49" i="2"/>
  <c r="W35" i="2"/>
  <c r="W12" i="2"/>
  <c r="W42" i="2"/>
  <c r="X9" i="2"/>
  <c r="X11" i="2"/>
  <c r="X19" i="2"/>
  <c r="X58" i="2"/>
  <c r="X66" i="2"/>
  <c r="X95" i="2"/>
  <c r="X98" i="2"/>
  <c r="X107" i="2"/>
  <c r="W90" i="2"/>
  <c r="X90" i="2"/>
  <c r="X50" i="2"/>
  <c r="X34" i="2"/>
  <c r="W36" i="2"/>
  <c r="W24" i="2"/>
  <c r="W23" i="2"/>
  <c r="W20" i="2"/>
  <c r="W103" i="2"/>
  <c r="W52" i="2"/>
  <c r="W51" i="2"/>
  <c r="W37" i="2"/>
  <c r="W26" i="2"/>
  <c r="W48" i="2"/>
  <c r="W19" i="2"/>
  <c r="W32" i="2"/>
  <c r="W47" i="2"/>
  <c r="W87" i="2"/>
  <c r="W15" i="2"/>
  <c r="W38" i="2"/>
  <c r="W13" i="2"/>
  <c r="W25" i="2"/>
  <c r="X25" i="2"/>
  <c r="W43" i="2"/>
  <c r="X43" i="2"/>
  <c r="W73" i="2"/>
  <c r="X73" i="2"/>
  <c r="X92" i="2"/>
  <c r="W44" i="2"/>
  <c r="X44" i="2"/>
  <c r="W74" i="2"/>
  <c r="X74" i="2"/>
  <c r="W79" i="2"/>
  <c r="X79" i="2"/>
  <c r="W104" i="2"/>
  <c r="X104" i="2"/>
  <c r="V42" i="2"/>
  <c r="W78" i="2"/>
  <c r="W8" i="2"/>
  <c r="V13" i="2"/>
  <c r="V30" i="2"/>
  <c r="X37" i="2"/>
  <c r="X87" i="2"/>
  <c r="X103" i="2"/>
  <c r="V24" i="2"/>
  <c r="W108" i="2"/>
  <c r="W61" i="2"/>
  <c r="W65" i="2"/>
  <c r="W9" i="2"/>
  <c r="V35" i="2"/>
  <c r="W31" i="2"/>
  <c r="X26" i="2"/>
  <c r="X32" i="2"/>
  <c r="X38" i="2"/>
  <c r="X51" i="2"/>
  <c r="X61" i="2"/>
  <c r="W46" i="2"/>
  <c r="W84" i="2"/>
  <c r="W67" i="2"/>
  <c r="W58" i="2"/>
  <c r="V19" i="2"/>
  <c r="V36" i="2"/>
  <c r="W109" i="2"/>
  <c r="W97" i="2"/>
  <c r="V12" i="2"/>
  <c r="V84" i="2"/>
  <c r="W14" i="2"/>
  <c r="V23" i="2"/>
  <c r="W41" i="2"/>
  <c r="W100" i="2"/>
  <c r="W64" i="2"/>
  <c r="W54" i="2"/>
  <c r="W102" i="2"/>
  <c r="W66" i="2"/>
  <c r="W60" i="2"/>
  <c r="W29" i="2"/>
  <c r="W96" i="2"/>
  <c r="W77" i="2"/>
  <c r="W71" i="2"/>
  <c r="W59" i="2"/>
  <c r="V59" i="2"/>
  <c r="V78" i="2"/>
  <c r="V96" i="2"/>
  <c r="V50" i="2"/>
  <c r="V60" i="2"/>
  <c r="V66" i="2"/>
  <c r="W16" i="2"/>
  <c r="W27" i="2"/>
  <c r="W33" i="2"/>
  <c r="W39" i="2"/>
  <c r="W57" i="2"/>
  <c r="W62" i="2"/>
  <c r="W68" i="2"/>
  <c r="W75" i="2"/>
  <c r="W81" i="2"/>
  <c r="W98" i="2"/>
  <c r="W105" i="2"/>
  <c r="W110" i="2"/>
  <c r="V49" i="2"/>
  <c r="V72" i="2"/>
  <c r="V102" i="2"/>
  <c r="W11" i="2"/>
  <c r="W17" i="2"/>
  <c r="W28" i="2"/>
  <c r="W34" i="2"/>
  <c r="W40" i="2"/>
  <c r="W45" i="2"/>
  <c r="W63" i="2"/>
  <c r="W76" i="2"/>
  <c r="W83" i="2"/>
  <c r="W99" i="2"/>
  <c r="W106" i="2"/>
  <c r="W111" i="2"/>
  <c r="V65" i="2"/>
  <c r="V55" i="2"/>
  <c r="X18" i="2" l="1"/>
  <c r="W18" i="2"/>
  <c r="V139" i="2"/>
  <c r="W69" i="2"/>
  <c r="W86" i="2"/>
  <c r="W55" i="2"/>
  <c r="W72" i="2"/>
  <c r="W10" i="2"/>
  <c r="X56" i="2"/>
  <c r="W22" i="2"/>
  <c r="W53" i="2"/>
  <c r="W21" i="2"/>
  <c r="W139" i="2" l="1"/>
</calcChain>
</file>

<file path=xl/sharedStrings.xml><?xml version="1.0" encoding="utf-8"?>
<sst xmlns="http://schemas.openxmlformats.org/spreadsheetml/2006/main" count="291" uniqueCount="168">
  <si>
    <t>Lp.</t>
  </si>
  <si>
    <t>szt.</t>
  </si>
  <si>
    <t>J.M.</t>
  </si>
  <si>
    <t>Pielucha tetrowa biała 70cm/80cm 100% bawełna</t>
  </si>
  <si>
    <t>Szczegółowy opis produktu</t>
  </si>
  <si>
    <t>Ścierka domowa, 3 szt. w opakowaniu, do stosowania na sucho i na mokro, czyści szybko i skutecznie, miękka i delikatna, łatwa do spłukiwania, chłonna, do użycia w domu, garażu, gastronomii, rozm. 33x35cm</t>
  </si>
  <si>
    <t>Miotła z nylonowymi witkami, bogate nabicie powoduje szybsze zamiecenie dużej powierzchni i gwarantuje zaoszczędzenie czasu, specjalnie rozczepione włosie zbiera nawet najmniejszy brud i kurz nie wbijając go do góry, włosie nabiete pod kątem sprawia, że dociera nawet do trudno dostępnych miejsc</t>
  </si>
  <si>
    <t>karton</t>
  </si>
  <si>
    <t>rolka</t>
  </si>
  <si>
    <t>opak.</t>
  </si>
  <si>
    <t>RAZEM</t>
  </si>
  <si>
    <t>SP2</t>
  </si>
  <si>
    <t>SP3</t>
  </si>
  <si>
    <t>SP6</t>
  </si>
  <si>
    <t>ZPO1</t>
  </si>
  <si>
    <t>ZPO2</t>
  </si>
  <si>
    <t>ZPO3</t>
  </si>
  <si>
    <t>M.Ż.</t>
  </si>
  <si>
    <t>DDS+</t>
  </si>
  <si>
    <t>CUW</t>
  </si>
  <si>
    <t>MZZ</t>
  </si>
  <si>
    <t>MDK</t>
  </si>
  <si>
    <t>Cena jednostkowa netto w PLN</t>
  </si>
  <si>
    <t>VAT (%)</t>
  </si>
  <si>
    <t>Cena jednostkowa brutto w PLN</t>
  </si>
  <si>
    <t>WYPEŁNIA WYKONAWCA</t>
  </si>
  <si>
    <t>Reklamówki jednorazowe A200 9 M</t>
  </si>
  <si>
    <t>MOSiR</t>
  </si>
  <si>
    <t>Środek nadający połysk do podłóg wodoodpornych, opakowanie 1L, produkt typu T201 Polybuz Trendy lub produkt równoważny</t>
  </si>
  <si>
    <t>Ściągaczka teleskopowa, skuteczna do ściągania nadmiaru płynu lub wody do mycia powierzchni gładkich</t>
  </si>
  <si>
    <t>Załącznik nr 1</t>
  </si>
  <si>
    <t xml:space="preserve">Alkohol do dezynfekcji powierzchni 1L Skład produktu: Propan-2-ol 40g/100g, Etanol 40g/100g, Propan-1-ol 2g/100g, witamina F, gilceryna. </t>
  </si>
  <si>
    <r>
      <t>Chlorowy płyn do wybielania tkanin</t>
    </r>
    <r>
      <rPr>
        <b/>
        <sz val="10"/>
        <color indexed="8"/>
        <rFont val="Century Gothic"/>
        <family val="2"/>
        <charset val="238"/>
      </rPr>
      <t xml:space="preserve"> 1L</t>
    </r>
  </si>
  <si>
    <r>
      <t xml:space="preserve">Czyściwo celulozowe białe, </t>
    </r>
    <r>
      <rPr>
        <b/>
        <sz val="10"/>
        <color indexed="8"/>
        <rFont val="Century Gothic"/>
        <family val="2"/>
        <charset val="238"/>
      </rPr>
      <t>rolka 200 metrów</t>
    </r>
  </si>
  <si>
    <r>
      <t xml:space="preserve">Gotowy środek do czyszczenia i konserwacji urządzeń ze stali nierdzewnej </t>
    </r>
    <r>
      <rPr>
        <b/>
        <sz val="10"/>
        <color indexed="8"/>
        <rFont val="Century Gothic"/>
        <family val="2"/>
        <charset val="238"/>
      </rPr>
      <t>1L</t>
    </r>
  </si>
  <si>
    <t>Kij drewniany, długość 150cm, z gwinetem uniwersalnym do szczotki do zamiatania.</t>
  </si>
  <si>
    <r>
      <t xml:space="preserve">Koncentrat środka do mycia podłóg, optymalny do pielęgnacji i mycia lakierowanego parkietu, podłóg korkowych i innych okładzin podłogowych. Utrzymane są również wartości dotyczące parametrów antypoślizgowości podłóg sportowych zgodnie z normą DIN 18032. Redukuje efektywnie możliwość poślizgnięcia się </t>
    </r>
    <r>
      <rPr>
        <b/>
        <sz val="10"/>
        <color indexed="8"/>
        <rFont val="Century Gothic"/>
        <family val="2"/>
        <charset val="238"/>
      </rPr>
      <t>1L.</t>
    </r>
  </si>
  <si>
    <t>Kostka zapachowa do toalet w koszyczku o działaniu oczyszczającym, odświeżającym i dezynfekującym, skutecznie zapobiega osadzaniu się kamienia i niweluje nieprzyjemny zapach, całkowicie rozpuszczalna w wodzie, gęstość nie mniej niż 1,1 g/cm3, wystarczająca na ok. 500 spłukań, opakowanie 1szt.</t>
  </si>
  <si>
    <r>
      <t>Kosz na śmieci z tworzywa sztucznego z pokrywą o</t>
    </r>
    <r>
      <rPr>
        <b/>
        <sz val="10"/>
        <color indexed="8"/>
        <rFont val="Century Gothic"/>
        <family val="2"/>
        <charset val="238"/>
      </rPr>
      <t xml:space="preserve"> poj. 25 l.</t>
    </r>
  </si>
  <si>
    <r>
      <t xml:space="preserve">Krem nawilżający do rąk, </t>
    </r>
    <r>
      <rPr>
        <b/>
        <sz val="10"/>
        <color indexed="8"/>
        <rFont val="Century Gothic"/>
        <family val="2"/>
        <charset val="238"/>
      </rPr>
      <t>100ml</t>
    </r>
  </si>
  <si>
    <r>
      <t xml:space="preserve">Luksusowa pasta do podłóg, nie zawiera trudno usuwalnych polimerów, jej skład opiera się głównie na woskach i substancjach woskowych, nie wymaga stosowania specjalnych zmywaczy starych powłok, może być stosowana również na surowe drewno, ph ok.8, gęstość 1 g/cm3, </t>
    </r>
    <r>
      <rPr>
        <b/>
        <sz val="10"/>
        <color indexed="8"/>
        <rFont val="Century Gothic"/>
        <family val="2"/>
        <charset val="238"/>
      </rPr>
      <t>440ml</t>
    </r>
    <r>
      <rPr>
        <sz val="10"/>
        <color indexed="8"/>
        <rFont val="Century Gothic"/>
        <family val="2"/>
        <charset val="238"/>
      </rPr>
      <t>.</t>
    </r>
  </si>
  <si>
    <r>
      <t xml:space="preserve">Magiczna ściereczka do mycia okien nie zostawiająca smug </t>
    </r>
    <r>
      <rPr>
        <b/>
        <sz val="10"/>
        <color indexed="8"/>
        <rFont val="Century Gothic"/>
        <family val="2"/>
        <charset val="238"/>
      </rPr>
      <t>opak 3 szt.</t>
    </r>
  </si>
  <si>
    <t xml:space="preserve">Mop płaski komplet z kijem, do mycia paneli i parkietów, wyjątkowo chłonny, 100% mikrofibry, mop 1 szt. + kij 130cm </t>
  </si>
  <si>
    <t>Mop sukienkowy z mikrofibry wraz z  gąbką do szorowania.</t>
  </si>
  <si>
    <t>Mop zapas płaski do płytek i paneli.</t>
  </si>
  <si>
    <r>
      <t xml:space="preserve">Mydło w kostce kremowe, przyjemnie pachnie i nie wysusza skóry, </t>
    </r>
    <r>
      <rPr>
        <b/>
        <sz val="10"/>
        <color indexed="8"/>
        <rFont val="Century Gothic"/>
        <family val="2"/>
        <charset val="238"/>
      </rPr>
      <t>100g.</t>
    </r>
  </si>
  <si>
    <r>
      <t xml:space="preserve">Odrdzewiacz i odtłuszczacz do stali i żeliwa, skład m.in..: kwas szczawiowy &lt;5%, kwas fosforowy(V) </t>
    </r>
    <r>
      <rPr>
        <sz val="10"/>
        <color indexed="8"/>
        <rFont val="Century Gothic"/>
        <family val="2"/>
        <charset val="238"/>
      </rPr>
      <t xml:space="preserve">≥25%, ph produktu &lt;1,0, gęstość względna nie mniej niż 1,2 g/m3, zapach charakterystyczny dla użytych surowców,  </t>
    </r>
    <r>
      <rPr>
        <b/>
        <sz val="10"/>
        <color indexed="8"/>
        <rFont val="Century Gothic"/>
        <family val="2"/>
        <charset val="238"/>
      </rPr>
      <t>500ml.</t>
    </r>
  </si>
  <si>
    <r>
      <t>Odtłuszczacz i odplamiacz w płynie, myjąco-czyszczący, uniwersalny (piekarniki, okapy, krajanlnice, talerze, zmywarki, grille, kominki, okna, żaluzje, trudno usuwalne plamy z odzieży, powierzchnie pracy, meble plastikowe, samochody, kosiarki, silniki, sprzęty biurowe, wszystkie tłuste zabrudzenia trudne do usunięcia), o dużej koncentracji, ph produktu 11,0 +/- 0,4, gęstość względna nie mniej niż 1,02 g/cm3,</t>
    </r>
    <r>
      <rPr>
        <b/>
        <sz val="10"/>
        <color indexed="8"/>
        <rFont val="Century Gothic"/>
        <family val="2"/>
        <charset val="238"/>
      </rPr>
      <t xml:space="preserve">  1L; + atomizer.</t>
    </r>
  </si>
  <si>
    <r>
      <t xml:space="preserve">Papier toaletowy biały, dwuwarstwowy, bezzapachowy, skład: 100% celulozy, opakowanie zawiera </t>
    </r>
    <r>
      <rPr>
        <b/>
        <sz val="10"/>
        <color indexed="8"/>
        <rFont val="Century Gothic"/>
        <family val="2"/>
        <charset val="238"/>
      </rPr>
      <t>8 rolek.</t>
    </r>
  </si>
  <si>
    <r>
      <t xml:space="preserve">Papier toaletowy szary, jednowastwowy, skład: makulatura, długość rolki 36m, opakowanie hadlowe zawiera </t>
    </r>
    <r>
      <rPr>
        <b/>
        <sz val="10"/>
        <color indexed="8"/>
        <rFont val="Century Gothic"/>
        <family val="2"/>
        <charset val="238"/>
      </rPr>
      <t>64 rolki (worek),</t>
    </r>
  </si>
  <si>
    <r>
      <t xml:space="preserve">Pasta do rąk, ostra, do mycia silnie zabrudzonych rąk przy wykonywaniu prac wasztatowych, z dodatkiem środka ściernego, </t>
    </r>
    <r>
      <rPr>
        <b/>
        <sz val="10"/>
        <color indexed="8"/>
        <rFont val="Century Gothic"/>
        <family val="2"/>
        <charset val="238"/>
      </rPr>
      <t>500g</t>
    </r>
  </si>
  <si>
    <r>
      <t xml:space="preserve">Pianka do czyszczenia mebli- czyści, chroni i pielęgnuje drewniane meble, nie pozostawia smug, usuwa kurz, nadając połysk </t>
    </r>
    <r>
      <rPr>
        <b/>
        <sz val="10"/>
        <color indexed="8"/>
        <rFont val="Century Gothic"/>
        <family val="2"/>
        <charset val="238"/>
      </rPr>
      <t xml:space="preserve"> 5</t>
    </r>
    <r>
      <rPr>
        <b/>
        <sz val="10"/>
        <color indexed="8"/>
        <rFont val="Century Gothic"/>
        <family val="2"/>
        <charset val="238"/>
      </rPr>
      <t>00ml.</t>
    </r>
  </si>
  <si>
    <r>
      <t xml:space="preserve">Pianka do czyszczenia mebli, szkła, plastiku - pielęgnuje, czyści i nabłyszcza,  </t>
    </r>
    <r>
      <rPr>
        <b/>
        <sz val="10"/>
        <color indexed="8"/>
        <rFont val="Century Gothic"/>
        <family val="2"/>
        <charset val="238"/>
      </rPr>
      <t>400ml.</t>
    </r>
  </si>
  <si>
    <r>
      <t xml:space="preserve">Płyn do czyszczenia płytek, rozcieńczony czyści duże powierzchnie, nierozcieńczony czyści trudne plamy, zawiera&lt;5% Anionowe środki powierzchniowo czynne, niejonowe środki powierzchniowo czynne, ph preparatu nie mniej niż 2,2, gęstość względna nie mniej niż 1,03, zapach perfumowany, </t>
    </r>
    <r>
      <rPr>
        <b/>
        <sz val="10"/>
        <color indexed="8"/>
        <rFont val="Century Gothic"/>
        <family val="2"/>
        <charset val="238"/>
      </rPr>
      <t>1L</t>
    </r>
    <r>
      <rPr>
        <sz val="10"/>
        <color indexed="8"/>
        <rFont val="Century Gothic"/>
        <family val="2"/>
        <charset val="238"/>
      </rPr>
      <t>.</t>
    </r>
  </si>
  <si>
    <r>
      <t xml:space="preserve">Płyn do czyszczenia płytek, rozcieńczony czyści duże powierzchnie, nierozcieńczony czyści trudne plamy, zawiera&lt;5% Anionowe środki powierzchniowo czynne, niejonowe środki powierzchniowo czynne, ph preparatu nie mniej niż 2,2, gęstość względna nie mniej niż 1,03, zapach perfumowany, </t>
    </r>
    <r>
      <rPr>
        <b/>
        <sz val="10"/>
        <color indexed="8"/>
        <rFont val="Century Gothic"/>
        <family val="2"/>
        <charset val="238"/>
      </rPr>
      <t xml:space="preserve"> 5L.</t>
    </r>
  </si>
  <si>
    <r>
      <t xml:space="preserve">Płyn do mycia naczyń, łagodny dla skóry, skutecznie rozpuszczający tłuszcze, nie pozostawiający zacieków na umytych powierzchniach, ulegający biodegradacji, bardzo wydajny - sosowany w rozcieńczeniu 1 łyżeczka na 5L wody, ph dla 1% roztworu 5-8, zawartość substancji aktywnych 15%,  </t>
    </r>
    <r>
      <rPr>
        <b/>
        <sz val="10"/>
        <color indexed="8"/>
        <rFont val="Century Gothic"/>
        <family val="2"/>
        <charset val="238"/>
      </rPr>
      <t>5L</t>
    </r>
    <r>
      <rPr>
        <sz val="10"/>
        <color indexed="8"/>
        <rFont val="Century Gothic"/>
        <family val="2"/>
        <charset val="238"/>
      </rPr>
      <t xml:space="preserve">, posiadający atest Państwowego Zakładu Higieny, przebadany dermatologicznie. </t>
    </r>
  </si>
  <si>
    <r>
      <t xml:space="preserve">Płyn do mycia naczyń, przyjemny zapach, 50% więcej czystych talerzy, w składzie m.in.: 5-15% anionowe środki powierzchniowo czynne, &lt;5% niejonowe środki powierzchnowo czynne, gęstość nie mniej niż 1,0331, lepkość nie mniej niż 1250 csp, ph 8,7-9,3, </t>
    </r>
    <r>
      <rPr>
        <b/>
        <sz val="10"/>
        <color indexed="8"/>
        <rFont val="Century Gothic"/>
        <family val="2"/>
        <charset val="238"/>
      </rPr>
      <t xml:space="preserve"> 75</t>
    </r>
    <r>
      <rPr>
        <b/>
        <sz val="10"/>
        <color indexed="8"/>
        <rFont val="Century Gothic"/>
        <family val="2"/>
        <charset val="238"/>
      </rPr>
      <t>0ml</t>
    </r>
    <r>
      <rPr>
        <sz val="10"/>
        <color indexed="8"/>
        <rFont val="Century Gothic"/>
        <family val="2"/>
        <charset val="238"/>
      </rPr>
      <t>.</t>
    </r>
  </si>
  <si>
    <r>
      <t xml:space="preserve">Płyn do mycia szyb na bazie alkoholu, nie pozostawiający smug, zapobiegający szybkiemu osadzaniu się kurzu, z atomizerem, kompozycja zapachowa, skład: m.in.. Etanol 1-5%, ph produktu 4-9, gęstość 0,985 - 0,995 g/cm3,  </t>
    </r>
    <r>
      <rPr>
        <b/>
        <sz val="10"/>
        <color indexed="8"/>
        <rFont val="Century Gothic"/>
        <family val="2"/>
        <charset val="238"/>
      </rPr>
      <t>500ml</t>
    </r>
    <r>
      <rPr>
        <sz val="10"/>
        <color indexed="8"/>
        <rFont val="Century Gothic"/>
        <family val="2"/>
        <charset val="238"/>
      </rPr>
      <t>.</t>
    </r>
  </si>
  <si>
    <r>
      <t xml:space="preserve">Płyn do urządzeń sanitarnych, środek do gruntownego mycia i czyszczenia urządzeń sanitarnych, skutecznie usuwa kamień i rdzę,  </t>
    </r>
    <r>
      <rPr>
        <b/>
        <sz val="10"/>
        <color indexed="8"/>
        <rFont val="Century Gothic"/>
        <family val="2"/>
        <charset val="238"/>
      </rPr>
      <t>1L</t>
    </r>
    <r>
      <rPr>
        <sz val="10"/>
        <color indexed="8"/>
        <rFont val="Century Gothic"/>
        <family val="2"/>
        <charset val="238"/>
      </rPr>
      <t>; kwas chlorowodorowy &lt; 22%, &lt;5% anionowe związki powierzchniowo czynne</t>
    </r>
  </si>
  <si>
    <r>
      <t xml:space="preserve">Płyn do usuwania kamienia  wapiennego z urzadzeń mających kontakt z wodą. Płyn skuteczny w niskich temperaturach o poj </t>
    </r>
    <r>
      <rPr>
        <b/>
        <sz val="10"/>
        <color indexed="8"/>
        <rFont val="Century Gothic"/>
        <family val="2"/>
        <charset val="238"/>
      </rPr>
      <t>5l</t>
    </r>
    <r>
      <rPr>
        <sz val="10"/>
        <color indexed="8"/>
        <rFont val="Century Gothic"/>
        <family val="2"/>
        <charset val="238"/>
      </rPr>
      <t xml:space="preserve">. </t>
    </r>
  </si>
  <si>
    <r>
      <t xml:space="preserve">Płyn do usuwania kamienia i rdzy z armatury, skład:&lt;5% amfoteryczny środek powierzchniowo-czynny, zastosowanie: zlewy ze stali nierdzewnej, blaty kuchenne, sztućce, talerze, urządzenia kuchenne, drzwi, okapy, lodówki, kosze na śmieci, szkło; z atomizatorem,  </t>
    </r>
    <r>
      <rPr>
        <b/>
        <sz val="10"/>
        <color indexed="8"/>
        <rFont val="Century Gothic"/>
        <family val="2"/>
        <charset val="238"/>
      </rPr>
      <t>750ml</t>
    </r>
    <r>
      <rPr>
        <sz val="10"/>
        <color indexed="8"/>
        <rFont val="Century Gothic"/>
        <family val="2"/>
        <charset val="238"/>
      </rPr>
      <t>.</t>
    </r>
  </si>
  <si>
    <r>
      <t xml:space="preserve">Płyn myjaco-dezynfekujący o właściwościach bakterio i grzybobójczych . Dopuszczony do mycia powierzchni mających kontakt z żywnością ,  </t>
    </r>
    <r>
      <rPr>
        <b/>
        <sz val="10"/>
        <color indexed="8"/>
        <rFont val="Century Gothic"/>
        <family val="2"/>
        <charset val="238"/>
      </rPr>
      <t>1l</t>
    </r>
    <r>
      <rPr>
        <sz val="10"/>
        <color indexed="8"/>
        <rFont val="Century Gothic"/>
        <family val="2"/>
        <charset val="238"/>
      </rPr>
      <t>.</t>
    </r>
  </si>
  <si>
    <r>
      <t>Preparat do udrażniania rur kanalizacyjnych i odpływowych na bazie wodorotlenku sodu (stężęnie NaOH 50-70%) z aktywatorem aluminiowym, całkowicie rozpuszczający się w wodzie, pH nie mniej niż 1% roztworu (20</t>
    </r>
    <r>
      <rPr>
        <sz val="10"/>
        <color indexed="8"/>
        <rFont val="Century Gothic"/>
        <family val="2"/>
        <charset val="238"/>
      </rPr>
      <t xml:space="preserve">◦C) 12 - 14, ciężar nasypowy 1,0g/cm3 - 1,5g/cm3,preparat nie może zbijać się w bryły i blokować rur. </t>
    </r>
    <r>
      <rPr>
        <b/>
        <sz val="10"/>
        <color indexed="8"/>
        <rFont val="Century Gothic"/>
        <family val="2"/>
        <charset val="238"/>
      </rPr>
      <t>400g.</t>
    </r>
  </si>
  <si>
    <r>
      <t xml:space="preserve">Proszek do czyszczenia, o świeżym, cytrusowym zapachu, przeznaczony do czyszczenia powierzchni porcelanowych, emaliowanych, garnków, patelni, zlewów i innych urządzeń sanitarnych, nadaje czyszczonym powierzchniom połysk i świeży zapach, doskonalne sobie radzie nawet z najtrudniejszym do usunięcia brudem,  </t>
    </r>
    <r>
      <rPr>
        <b/>
        <sz val="10"/>
        <color indexed="8"/>
        <rFont val="Century Gothic"/>
        <family val="2"/>
        <charset val="238"/>
      </rPr>
      <t>500g</t>
    </r>
  </si>
  <si>
    <r>
      <t xml:space="preserve">Ręcznik papierowy biały, chłonny, miękki i wytrzymały na rozdzieranie, 100% celulozy,  </t>
    </r>
    <r>
      <rPr>
        <b/>
        <sz val="10"/>
        <color indexed="8"/>
        <rFont val="Century Gothic"/>
        <family val="2"/>
        <charset val="238"/>
      </rPr>
      <t xml:space="preserve">opakowanie zawiera 2 rolki, </t>
    </r>
  </si>
  <si>
    <r>
      <t xml:space="preserve">Ręcznik papierowy biały, dwuwarstwowy, długość rolki 100m, chłonny, wytrzymały, miękki, </t>
    </r>
    <r>
      <rPr>
        <b/>
        <sz val="10"/>
        <color indexed="8"/>
        <rFont val="Century Gothic"/>
        <family val="2"/>
        <charset val="238"/>
      </rPr>
      <t>opakowanie zawiera 1szt.</t>
    </r>
  </si>
  <si>
    <r>
      <t>Ręcznik papierowy, kolor: zielony, wykonany w 100% z ekologicznej makulatury, jednowarstwowy, średnica 19cm,</t>
    </r>
    <r>
      <rPr>
        <b/>
        <sz val="10"/>
        <color indexed="8"/>
        <rFont val="Century Gothic"/>
        <family val="2"/>
        <charset val="238"/>
      </rPr>
      <t xml:space="preserve"> opakowanie 1 rolka MAXI</t>
    </r>
  </si>
  <si>
    <r>
      <t xml:space="preserve">Silny Koncentrat do gruntownegomycia powierzchni STRONGER HD. Produkt typu ENZIM E321 STRONGER HD lub produkt równoważny. Niskopieniący koncentrat przeznaczony jest dogruntownego mycia powierzchni </t>
    </r>
    <r>
      <rPr>
        <sz val="10"/>
        <color indexed="8"/>
        <rFont val="Century Gothic"/>
        <family val="2"/>
        <charset val="238"/>
      </rPr>
      <t xml:space="preserve">maszyną szorującą odpornych na środki zasadowe. Nie pozostawia osadu w instalacji dozującej maszyny czyszczącej. Sprawdza soę również w przy myciu ręcznym mopem. Usuwa zastarzały bród, smary, oleje, gumowe ślady.  Rozcieńczenie robocze 0d 180 do 600ml preparatu na 10 litrów wody.                                                                                                              Produkt profesjonalny.  </t>
    </r>
    <r>
      <rPr>
        <b/>
        <sz val="10"/>
        <color indexed="8"/>
        <rFont val="Century Gothic"/>
        <family val="2"/>
        <charset val="238"/>
      </rPr>
      <t>1L</t>
    </r>
  </si>
  <si>
    <r>
      <t xml:space="preserve">Skoncentrowane mleczko do mycia i odtłuszczania, ph preparatu 9,5-11,5, gęstość względna 1,10-1,35g/cm3,  </t>
    </r>
    <r>
      <rPr>
        <b/>
        <sz val="10"/>
        <color indexed="8"/>
        <rFont val="Century Gothic"/>
        <family val="2"/>
        <charset val="238"/>
      </rPr>
      <t>500ml</t>
    </r>
    <r>
      <rPr>
        <sz val="10"/>
        <color indexed="8"/>
        <rFont val="Century Gothic"/>
        <family val="2"/>
        <charset val="238"/>
      </rPr>
      <t>.</t>
    </r>
  </si>
  <si>
    <r>
      <t xml:space="preserve">Skoncentrowany preparat do gruntownego czyszczenia fug, zawiera specjalne, aktywne substacje środków powierzchniowo czynnych, ph preparatu 0-1,0, gęstość względna 1,15-1,2g/cm3,  </t>
    </r>
    <r>
      <rPr>
        <b/>
        <sz val="10"/>
        <color indexed="8"/>
        <rFont val="Century Gothic"/>
        <family val="2"/>
        <charset val="238"/>
      </rPr>
      <t>700ml.</t>
    </r>
  </si>
  <si>
    <r>
      <t xml:space="preserve">Skoncentrowany żel do mycia i odkamieniania sanitariów, preparat do gruntownego mycia sanitariów, ph preparatu 0,2-1,0, gęstość względna 1,07 - 1,15g/cm3,  </t>
    </r>
    <r>
      <rPr>
        <b/>
        <sz val="10"/>
        <color indexed="8"/>
        <rFont val="Century Gothic"/>
        <family val="2"/>
        <charset val="238"/>
      </rPr>
      <t>700ml.</t>
    </r>
  </si>
  <si>
    <r>
      <t xml:space="preserve">Spray do czyszczenia łazienki, ultraszybki, działa w 10 senkund, błyskawicznie usuwa codzienne zabrudzenia takie jakt pasta do zębów, tusz do rzęs, osad z kamienia i mydła, łatwo się spłukuje, Skład: 5% niejonowe środki powierzchniowo czynne, kompozycja zapachowa, limonene, linalool, benzisothiazolinone,  </t>
    </r>
    <r>
      <rPr>
        <b/>
        <sz val="10"/>
        <color indexed="8"/>
        <rFont val="Century Gothic"/>
        <family val="2"/>
        <charset val="238"/>
      </rPr>
      <t>500ml</t>
    </r>
    <r>
      <rPr>
        <sz val="10"/>
        <color indexed="8"/>
        <rFont val="Century Gothic"/>
        <family val="2"/>
        <charset val="238"/>
      </rPr>
      <t>.</t>
    </r>
  </si>
  <si>
    <r>
      <t xml:space="preserve">Szampon do prania ręcznego dywanów do usuwania głębokich zabrudzeń i kurzu na dywanach, wykładzinach i tapicerce, usuwa głęboko wtarte zabrudzenia i pomoga eliminować uporczywe plamy, nieutralizuje nieprzyjemne zapachy. </t>
    </r>
    <r>
      <rPr>
        <b/>
        <sz val="10"/>
        <color indexed="8"/>
        <rFont val="Century Gothic"/>
        <family val="2"/>
        <charset val="238"/>
      </rPr>
      <t>500ml</t>
    </r>
    <r>
      <rPr>
        <sz val="10"/>
        <color indexed="8"/>
        <rFont val="Century Gothic"/>
        <family val="2"/>
        <charset val="238"/>
      </rPr>
      <t>.</t>
    </r>
  </si>
  <si>
    <t>Szczotka zintegrowana ze ściągaczką (szczotko-zgarniacz) na kij aluminiowy do czyszczenia posadzki.</t>
  </si>
  <si>
    <r>
      <t xml:space="preserve">Ścierka mikrofibra - wysokiej jakości, profesjonalna ścierka z mikrofibry o szerokim zastosowaniu, dzięki wyjątkowym właściwościom mikrofazy, ściereczka zapewnia wysoki komfort mycia, zarówno na sucho jak i na mokro, zatrzymuje brud i kurz, rozmiar 40cmx40cm, </t>
    </r>
    <r>
      <rPr>
        <b/>
        <sz val="10"/>
        <color indexed="8"/>
        <rFont val="Century Gothic"/>
        <family val="2"/>
        <charset val="238"/>
      </rPr>
      <t>1 szt. w opakowaniu</t>
    </r>
  </si>
  <si>
    <r>
      <t>Ścierka podłogowa biała, przeznaczona do mycia i wycierania każdego rodzaju podłogi, można używać z detergentami lub bez, rozm. 60x60,</t>
    </r>
    <r>
      <rPr>
        <b/>
        <sz val="10"/>
        <color indexed="8"/>
        <rFont val="Century Gothic"/>
        <family val="2"/>
        <charset val="238"/>
      </rPr>
      <t xml:space="preserve"> 1 szt. w opakowaniu</t>
    </r>
  </si>
  <si>
    <r>
      <t xml:space="preserve">Ścierka podłogowa szara z włókniny przeszywanej do uniwersalnego użytku, wymiary 50x60cm +/-1cm, </t>
    </r>
    <r>
      <rPr>
        <b/>
        <sz val="10"/>
        <color indexed="8"/>
        <rFont val="Century Gothic"/>
        <family val="2"/>
        <charset val="238"/>
      </rPr>
      <t>1 szt. w opakowaniu</t>
    </r>
  </si>
  <si>
    <r>
      <t xml:space="preserve">Środek do renowacji, ochrony i nabłyszczania podłóg z tworzyw sztucznych, nadej połysk bez polerowania, chroni podłogę przed zarysowaniami, zapobiega ponownemu osadzaniu się brudu, wzamacnia bezpieczeństwo użytkowania,  </t>
    </r>
    <r>
      <rPr>
        <b/>
        <sz val="10"/>
        <color indexed="8"/>
        <rFont val="Century Gothic"/>
        <family val="2"/>
        <charset val="238"/>
      </rPr>
      <t>500ml.</t>
    </r>
  </si>
  <si>
    <r>
      <t xml:space="preserve">Woda utleniona 3%, opakowanie </t>
    </r>
    <r>
      <rPr>
        <b/>
        <sz val="10"/>
        <color indexed="8"/>
        <rFont val="Century Gothic"/>
        <family val="2"/>
        <charset val="238"/>
      </rPr>
      <t>1 L</t>
    </r>
  </si>
  <si>
    <r>
      <t>Worki białe typu Zelmer Multipro 01Z013</t>
    </r>
    <r>
      <rPr>
        <b/>
        <sz val="10"/>
        <color indexed="8"/>
        <rFont val="Century Gothic"/>
        <family val="2"/>
        <charset val="238"/>
      </rPr>
      <t xml:space="preserve"> opakowanie 5 szt.</t>
    </r>
    <r>
      <rPr>
        <sz val="10"/>
        <color indexed="8"/>
        <rFont val="Century Gothic"/>
        <family val="2"/>
        <charset val="238"/>
      </rPr>
      <t xml:space="preserve"> - papierowe-</t>
    </r>
  </si>
  <si>
    <r>
      <t xml:space="preserve">Worki do odkurzacza Karcher WD3 </t>
    </r>
    <r>
      <rPr>
        <b/>
        <sz val="10"/>
        <color indexed="8"/>
        <rFont val="Century Gothic"/>
        <family val="2"/>
        <charset val="238"/>
      </rPr>
      <t>opakowanie 10 szt.</t>
    </r>
    <r>
      <rPr>
        <sz val="10"/>
        <color indexed="8"/>
        <rFont val="Century Gothic"/>
        <family val="2"/>
        <charset val="238"/>
      </rPr>
      <t xml:space="preserve"> - papierowe-</t>
    </r>
  </si>
  <si>
    <r>
      <t xml:space="preserve">Worki na gruz 120L, wykonane z grubej i wytrzymałej folii LDPE, </t>
    </r>
    <r>
      <rPr>
        <b/>
        <sz val="10"/>
        <color indexed="8"/>
        <rFont val="Century Gothic"/>
        <family val="2"/>
        <charset val="238"/>
      </rPr>
      <t>10szt. na rolce</t>
    </r>
  </si>
  <si>
    <r>
      <t xml:space="preserve">Wybielacz - uniwersalny środek stosowany do wybielania, usuwania plam lub czyszczenia, idealnie nadaje się do dezynfekcji sanitariatów, łatwy w użyciu,  </t>
    </r>
    <r>
      <rPr>
        <b/>
        <sz val="10"/>
        <color indexed="8"/>
        <rFont val="Century Gothic"/>
        <family val="2"/>
        <charset val="238"/>
      </rPr>
      <t>1L</t>
    </r>
  </si>
  <si>
    <t>Zmiotka z szufelką zakończona gumką, zmiotka wpinana w szufelkę,</t>
  </si>
  <si>
    <r>
      <t xml:space="preserve">Żel antybkteryjny do dezynfekcji </t>
    </r>
    <r>
      <rPr>
        <b/>
        <sz val="10"/>
        <color indexed="8"/>
        <rFont val="Century Gothic"/>
        <family val="2"/>
        <charset val="238"/>
      </rPr>
      <t>5L</t>
    </r>
    <r>
      <rPr>
        <sz val="10"/>
        <color indexed="8"/>
        <rFont val="Century Gothic"/>
        <family val="2"/>
        <charset val="238"/>
      </rPr>
      <t xml:space="preserve">, wygodna forma żelu nie spływa z dłoni i nie kapie
•szerokie spektrum działania bakterio i grzybobójcze
•szybko wysycha nie pozostawiając uczucia lepkości dłoni
•bezpieczny dla skóry
•nie podrażnia i nie wywołuje alergii skórnych
•pielęgnuje i natłuszcza skórę dzięki składnikowi jakim jest gliceryna
•zapewnia pH naturalne dla skóry
</t>
    </r>
  </si>
  <si>
    <r>
      <t>Żelowy krążek do toalet, skład: &gt;30% niejonowe środki powierzczniowo czynne, kompozycja zapachowa, ph produktu 5-6,</t>
    </r>
    <r>
      <rPr>
        <b/>
        <sz val="10"/>
        <color indexed="8"/>
        <rFont val="Century Gothic"/>
        <family val="2"/>
        <charset val="238"/>
      </rPr>
      <t xml:space="preserve"> pojemność 11,5ml.</t>
    </r>
  </si>
  <si>
    <t>Wartość netto w PLN</t>
  </si>
  <si>
    <t>Wartość brutto                w PLN</t>
  </si>
  <si>
    <t xml:space="preserve">szt. </t>
  </si>
  <si>
    <r>
      <t xml:space="preserve">Sukcesywną dostawę środków czystości na potrzeby CUW w Mławie oraz jednostek obsługiwanych na </t>
    </r>
    <r>
      <rPr>
        <b/>
        <u/>
        <sz val="10"/>
        <color theme="1"/>
        <rFont val="Century Gothic"/>
        <family val="2"/>
        <charset val="238"/>
      </rPr>
      <t>2025 rok</t>
    </r>
  </si>
  <si>
    <r>
      <t xml:space="preserve">Preparat w aerozolu do zwalczania owadów latających min </t>
    </r>
    <r>
      <rPr>
        <b/>
        <sz val="10"/>
        <color rgb="FF000000"/>
        <rFont val="Century Gothic"/>
        <family val="2"/>
        <charset val="238"/>
      </rPr>
      <t>300 m</t>
    </r>
    <r>
      <rPr>
        <b/>
        <sz val="10"/>
        <color indexed="8"/>
        <rFont val="Century Gothic"/>
        <family val="2"/>
        <charset val="238"/>
      </rPr>
      <t>l;</t>
    </r>
  </si>
  <si>
    <r>
      <t>Worki do odkurzacza typu Zelmer PROFIL 3</t>
    </r>
    <r>
      <rPr>
        <b/>
        <sz val="10"/>
        <color indexed="8"/>
        <rFont val="Century Gothic"/>
        <family val="2"/>
        <charset val="238"/>
      </rPr>
      <t xml:space="preserve"> opakowanie 10 szt.</t>
    </r>
    <r>
      <rPr>
        <sz val="10"/>
        <color indexed="8"/>
        <rFont val="Century Gothic"/>
        <family val="2"/>
        <charset val="238"/>
      </rPr>
      <t xml:space="preserve"> - papierowe</t>
    </r>
  </si>
  <si>
    <r>
      <t xml:space="preserve">Skoncentrowany płyn do płukania tkanin - nadaje tkaninom nieskazitelną miękość, sprawia, że ubrania są świeże i pachnące. Nie mniej niż </t>
    </r>
    <r>
      <rPr>
        <b/>
        <sz val="10"/>
        <color indexed="8"/>
        <rFont val="Century Gothic"/>
        <family val="2"/>
        <charset val="238"/>
      </rPr>
      <t>1,45L</t>
    </r>
  </si>
  <si>
    <r>
      <t xml:space="preserve">Wykaz rzeczowo-ilościowy na </t>
    </r>
    <r>
      <rPr>
        <b/>
        <sz val="10"/>
        <color theme="1"/>
        <rFont val="Century Gothic"/>
        <family val="2"/>
        <charset val="238"/>
      </rPr>
      <t>Środki czystości</t>
    </r>
  </si>
  <si>
    <r>
      <t xml:space="preserve">Dotyczy postępowania w zakresie udzielenia zamówienia publicznego w </t>
    </r>
    <r>
      <rPr>
        <b/>
        <u/>
        <sz val="10"/>
        <color theme="1"/>
        <rFont val="Century Gothic"/>
        <family val="2"/>
        <charset val="238"/>
      </rPr>
      <t>2024 r.</t>
    </r>
  </si>
  <si>
    <t>Druciak czyścik A3 (3 sztuki w opakowaniu)</t>
  </si>
  <si>
    <r>
      <t xml:space="preserve">Konnentrat do codziennego mycia powierzchni zmywalnych SURFACE CLEANING SYSTEM, Produkt typu HD ENZIM E511 lub produkt równoważny. Przeznaczony do wszystkich zmywalnych powierzchni takich jak szkło, meble, marmur,powierzchnie z tworzyw sztucznych, płytki ceramiczne, drzwi, i okna. Nie pozostawia smug ani zacieków o właściwościach antystatycznych, pozostawia miły zapach w pomieszczeniach. Idealny </t>
    </r>
    <r>
      <rPr>
        <sz val="10"/>
        <color indexed="8"/>
        <rFont val="Century Gothic"/>
        <family val="2"/>
        <charset val="238"/>
      </rPr>
      <t xml:space="preserve">do mycia ręcznego.  Rozcieńczenie robocze 0d 50 do 200ml preparatu na 10 litrów wody. Produkt profesjonalny </t>
    </r>
    <r>
      <rPr>
        <b/>
        <sz val="10"/>
        <color indexed="8"/>
        <rFont val="Century Gothic"/>
        <family val="2"/>
        <charset val="238"/>
      </rPr>
      <t>1L</t>
    </r>
  </si>
  <si>
    <r>
      <t>Mleczko do czyszczenia stosowane do czyszczenia powierzchni emaliowanych, ceramicznych, chromowanych i tworzyw sztucznych, np. kuchenek, zlewów, wanien, płytek ceramicznych (za wyjątkiem powierzchni lakierowanych), gęstość nie mniej niż 1,45 g/cm3(w tem.20</t>
    </r>
    <r>
      <rPr>
        <sz val="10"/>
        <color indexed="8"/>
        <rFont val="Century Gothic"/>
        <family val="2"/>
        <charset val="238"/>
      </rPr>
      <t xml:space="preserve">◦C), ph nie mniej niż 11,0 (w temp.25◦C), </t>
    </r>
    <r>
      <rPr>
        <b/>
        <sz val="10"/>
        <color indexed="8"/>
        <rFont val="Century Gothic"/>
        <family val="2"/>
        <charset val="238"/>
      </rPr>
      <t>750ml</t>
    </r>
    <r>
      <rPr>
        <sz val="10"/>
        <color indexed="8"/>
        <rFont val="Century Gothic"/>
        <family val="2"/>
        <charset val="238"/>
      </rPr>
      <t>.</t>
    </r>
  </si>
  <si>
    <t>Mop sznurkowy, biały, wykonany z bawełny, odporny na kwasy i ługi, przeznaczony do wielokrotnego użytku</t>
  </si>
  <si>
    <t>Mydło antybakteryjne, opakowanie 5L, neutralne pH 5,50-6,00, usuwa z powierzchni skóry 99,9% bakterii i wirusów, chroni skórę przed nadmiernym wysuszeniem</t>
  </si>
  <si>
    <r>
      <t xml:space="preserve">Mydło z dozownikiem w płynie, o dobrych właściwościach myjąco-pielęgnujących, zawiera substancje zapobiegające wysuszaniu skóry, pozostawiając ją gładką i miękką w dotyku, </t>
    </r>
    <r>
      <rPr>
        <b/>
        <sz val="10"/>
        <color indexed="8"/>
        <rFont val="Century Gothic"/>
        <family val="2"/>
        <charset val="238"/>
      </rPr>
      <t>400ml z dozownikiem</t>
    </r>
  </si>
  <si>
    <r>
      <t>Odkamieniacz do czajników, w postaci białego, krystalicznego proszku, bez zapachu, ph w rozcieńczeniu roboczym 10%&lt;1, gęstość nasypowa ok.1,2 g/cm3 w tem.25</t>
    </r>
    <r>
      <rPr>
        <sz val="10"/>
        <color indexed="8"/>
        <rFont val="Century Gothic"/>
        <family val="2"/>
        <charset val="238"/>
      </rPr>
      <t xml:space="preserve">◦C, </t>
    </r>
    <r>
      <rPr>
        <b/>
        <sz val="10"/>
        <color indexed="8"/>
        <rFont val="Century Gothic"/>
        <family val="2"/>
        <charset val="238"/>
      </rPr>
      <t xml:space="preserve"> 50g.</t>
    </r>
  </si>
  <si>
    <r>
      <t xml:space="preserve">Odplamiacz w płynie z aktywnym tlenem. Bezpiecznie usuwa uporczywe plamy z tkanin białych i kolorowych. Odświeża biel białego prania. Nie zawiera chloru, dzięki temu jest bezpieczny dla tkanin i kolorów  </t>
    </r>
    <r>
      <rPr>
        <b/>
        <sz val="10"/>
        <rFont val="Century Gothic"/>
        <family val="2"/>
        <charset val="238"/>
      </rPr>
      <t>1L.</t>
    </r>
  </si>
  <si>
    <r>
      <t xml:space="preserve">Odświeżacz powietrza w areozolu, preparat o podwójnym działaniu: odświeżacza i neutralizatora nieprzyjemnych zapachów, zawiera naturalne wyciągi z roślin, rozpylany nie pozostawia mokrej mgiełki, różne świeże zapachy: cytrusowe, kwiatowe, morskie,  </t>
    </r>
    <r>
      <rPr>
        <b/>
        <sz val="10"/>
        <color theme="1"/>
        <rFont val="Century Gothic"/>
        <family val="2"/>
        <charset val="238"/>
      </rPr>
      <t>5</t>
    </r>
    <r>
      <rPr>
        <b/>
        <sz val="10"/>
        <color indexed="8"/>
        <rFont val="Century Gothic"/>
        <family val="2"/>
        <charset val="238"/>
      </rPr>
      <t>00ml</t>
    </r>
  </si>
  <si>
    <r>
      <t xml:space="preserve">Odświeżacz powietrza w żelu, w stojącym, stabilnym, plastikowym opakowaniu, typu - dynia, preferowane kompozycje zapachowe: cytrusowe, kwiatowe, morskie, </t>
    </r>
    <r>
      <rPr>
        <b/>
        <sz val="10"/>
        <color indexed="8"/>
        <rFont val="Century Gothic"/>
        <family val="2"/>
        <charset val="238"/>
      </rPr>
      <t>150g</t>
    </r>
  </si>
  <si>
    <r>
      <t xml:space="preserve">Płyn do dezynfekcji  </t>
    </r>
    <r>
      <rPr>
        <b/>
        <sz val="10"/>
        <color indexed="8"/>
        <rFont val="Century Gothic"/>
        <family val="2"/>
        <charset val="238"/>
      </rPr>
      <t>5L</t>
    </r>
    <r>
      <rPr>
        <sz val="10"/>
        <color indexed="8"/>
        <rFont val="Century Gothic"/>
        <family val="2"/>
        <charset val="238"/>
      </rPr>
      <t xml:space="preserve">, płyn o wysokiej skuteczności,  w 99,9% usuwający bakterie, wirusy i grzyby, które mogą występować na dłoniach, błyskawicznie wysycha, bez zapachu alkoholu, nie wysusza rąk, pielęgnuje, odżywia i chroni oraz pomaga utrzymać skórę miękką i nawilżoną, nie wymaga użycia wody, skład płynu oparty jest na alkoholu, który skutecznie dezynfekuje 99,9% drobnoustrojów przez co zmniejsza ryzyko zachorowania.
</t>
    </r>
  </si>
  <si>
    <r>
      <t xml:space="preserve">Płyn do mycia glazury, gresu, terakoty, PCV - produkt, który doskonale czyści podłogi, usuwa brud, zapewnia gładką powierzchnię, bez smug, </t>
    </r>
    <r>
      <rPr>
        <b/>
        <sz val="10"/>
        <color theme="1"/>
        <rFont val="Century Gothic"/>
        <family val="2"/>
        <charset val="238"/>
      </rPr>
      <t>opakowanie 750ml</t>
    </r>
    <r>
      <rPr>
        <sz val="10"/>
        <color theme="1"/>
        <rFont val="Century Gothic"/>
        <family val="2"/>
        <charset val="238"/>
      </rPr>
      <t>; 5% anionowe środki powierzchniowo czynne, niejonowe środki powierzchniowo czynne, kompozycja zapachowa (Hexyl Cinnamal), środek konserwujący (Methylisothiazolinone, Methylchloroisothiazolinone).</t>
    </r>
  </si>
  <si>
    <r>
      <t xml:space="preserve">Płyn do mycia okien, ram i innych powierzchni  </t>
    </r>
    <r>
      <rPr>
        <b/>
        <sz val="10"/>
        <rFont val="Century Gothic"/>
        <family val="2"/>
        <charset val="238"/>
      </rPr>
      <t>750 ml</t>
    </r>
    <r>
      <rPr>
        <sz val="10"/>
        <rFont val="Century Gothic"/>
        <family val="2"/>
        <charset val="238"/>
      </rPr>
      <t xml:space="preserve">.  Skład: &lt;5 % anionowe środki powierzchniowo czynne Zawiera środki konserwujące: Benzoisothiazolinone, Methylisothiazolinone oraz kompozycję zapachową,
</t>
    </r>
  </si>
  <si>
    <r>
      <t xml:space="preserve">Płynny, skuteczny środek do maszynowego mycia naczyń przeznaczony do wszystkich typów zmywarek, odporny na działanie alkalitów </t>
    </r>
    <r>
      <rPr>
        <b/>
        <sz val="10"/>
        <color indexed="8"/>
        <rFont val="Century Gothic"/>
        <family val="2"/>
        <charset val="238"/>
      </rPr>
      <t>10 L.</t>
    </r>
  </si>
  <si>
    <r>
      <t xml:space="preserve">Profesjonalny preparat do czyszczenia podłóg, dzięki specjalnej silnie skoncentrowanej recepturze złożonej z naturalnych dla środowiska składników w ekonomiczny sposób usuwa nawet najtrudniejsze zabrudzenia, w tym także plamy tłuszczu, neutralizuje przykre zapachy, ph produktu ok. 8, gęstość nie mniej niż 1,01 kg/L,  </t>
    </r>
    <r>
      <rPr>
        <b/>
        <sz val="10"/>
        <color indexed="8"/>
        <rFont val="Century Gothic"/>
        <family val="2"/>
        <charset val="238"/>
      </rPr>
      <t>1L.</t>
    </r>
  </si>
  <si>
    <r>
      <t xml:space="preserve">Proszek do prania białych tkanin - zawiera odpowiednio dobrane składniki aktywne, które pozwolą usunąć najbardziej uporczywe plamy, wnikają głęboko we włókna usuwając nawet najmniejsze cząsteczki plam, </t>
    </r>
    <r>
      <rPr>
        <b/>
        <sz val="10"/>
        <color indexed="8"/>
        <rFont val="Century Gothic"/>
        <family val="2"/>
        <charset val="238"/>
      </rPr>
      <t>3 kg w opakowaniu.</t>
    </r>
  </si>
  <si>
    <r>
      <t>Proszek do prania tkanin kolorowych - zawiera odpowiednio dobrane składniki aktywne, które pozwolą usunąć najbardziej uporczywe plamy, wnikają głęboko we włókna usuwając nawet najmniejsze cząsteczki plam, skuteczny w temp. od 20</t>
    </r>
    <r>
      <rPr>
        <sz val="10"/>
        <color indexed="8"/>
        <rFont val="Century Gothic"/>
        <family val="2"/>
        <charset val="238"/>
      </rPr>
      <t>◦C.</t>
    </r>
    <r>
      <rPr>
        <b/>
        <sz val="10"/>
        <color indexed="8"/>
        <rFont val="Century Gothic"/>
        <family val="2"/>
        <charset val="238"/>
      </rPr>
      <t xml:space="preserve"> 3 kg w opakowaniu. </t>
    </r>
  </si>
  <si>
    <r>
      <t xml:space="preserve">Rekawice z gumowanego kauczuku lateksowego, wewnątrz flok bawełniany, długośc 30 cm, grubość 0,3 mm, szczelny dla cieczy, </t>
    </r>
    <r>
      <rPr>
        <b/>
        <sz val="10"/>
        <color rgb="FF000000"/>
        <rFont val="Century Gothic"/>
        <family val="2"/>
        <charset val="238"/>
      </rPr>
      <t>rozm. XS</t>
    </r>
    <r>
      <rPr>
        <sz val="10"/>
        <color indexed="8"/>
        <rFont val="Century Gothic"/>
        <family val="2"/>
        <charset val="238"/>
      </rPr>
      <t xml:space="preserve"> </t>
    </r>
    <r>
      <rPr>
        <b/>
        <sz val="10"/>
        <color indexed="8"/>
        <rFont val="Century Gothic"/>
        <family val="2"/>
        <charset val="238"/>
      </rPr>
      <t>100 szt w opakowaniu</t>
    </r>
  </si>
  <si>
    <r>
      <t xml:space="preserve">Rekawice z gumowanego kauczuku lateksowego , wewnątrz flok bawełniany, długośc 30 cm, grubość 0,3 mm , szczelny dla cieczy, </t>
    </r>
    <r>
      <rPr>
        <b/>
        <sz val="10"/>
        <color rgb="FF000000"/>
        <rFont val="Century Gothic"/>
        <family val="2"/>
        <charset val="238"/>
      </rPr>
      <t>rozm. L</t>
    </r>
    <r>
      <rPr>
        <sz val="10"/>
        <color indexed="8"/>
        <rFont val="Century Gothic"/>
        <family val="2"/>
        <charset val="238"/>
      </rPr>
      <t xml:space="preserve">  </t>
    </r>
    <r>
      <rPr>
        <b/>
        <sz val="10"/>
        <color indexed="8"/>
        <rFont val="Century Gothic"/>
        <family val="2"/>
        <charset val="238"/>
      </rPr>
      <t>100 szt w opakowaniu</t>
    </r>
  </si>
  <si>
    <r>
      <t xml:space="preserve">Rekawice z gumowanego kauczuku lateksowego, wewnątrz flok bawełniany, długośc 30 cm, grubość 0,3 mm, szczelny dla cieczy, </t>
    </r>
    <r>
      <rPr>
        <b/>
        <sz val="10"/>
        <color rgb="FF000000"/>
        <rFont val="Century Gothic"/>
        <family val="2"/>
        <charset val="238"/>
      </rPr>
      <t>rozm. M</t>
    </r>
    <r>
      <rPr>
        <sz val="10"/>
        <color indexed="8"/>
        <rFont val="Century Gothic"/>
        <family val="2"/>
        <charset val="238"/>
      </rPr>
      <t xml:space="preserve">  </t>
    </r>
    <r>
      <rPr>
        <b/>
        <sz val="10"/>
        <color indexed="8"/>
        <rFont val="Century Gothic"/>
        <family val="2"/>
        <charset val="238"/>
      </rPr>
      <t>100 szt w opakowaniu</t>
    </r>
  </si>
  <si>
    <r>
      <t>Rekawice z gumowanego kauczuku lateksowego, wewnątrz flok bawełniany, długośc 30 cm, grubość 0,3 mm, szczelny dla cieczy ,</t>
    </r>
    <r>
      <rPr>
        <b/>
        <sz val="10"/>
        <color rgb="FF000000"/>
        <rFont val="Century Gothic"/>
        <family val="2"/>
        <charset val="238"/>
      </rPr>
      <t xml:space="preserve"> rozm. S</t>
    </r>
    <r>
      <rPr>
        <sz val="10"/>
        <color indexed="8"/>
        <rFont val="Century Gothic"/>
        <family val="2"/>
        <charset val="238"/>
      </rPr>
      <t xml:space="preserve"> </t>
    </r>
    <r>
      <rPr>
        <b/>
        <sz val="10"/>
        <color indexed="8"/>
        <rFont val="Century Gothic"/>
        <family val="2"/>
        <charset val="238"/>
      </rPr>
      <t>100 szt</t>
    </r>
    <r>
      <rPr>
        <sz val="10"/>
        <color indexed="8"/>
        <rFont val="Century Gothic"/>
        <family val="2"/>
        <charset val="238"/>
      </rPr>
      <t xml:space="preserve"> </t>
    </r>
    <r>
      <rPr>
        <b/>
        <sz val="10"/>
        <color rgb="FF000000"/>
        <rFont val="Century Gothic"/>
        <family val="2"/>
        <charset val="238"/>
      </rPr>
      <t>w opakowaniu</t>
    </r>
  </si>
  <si>
    <r>
      <t xml:space="preserve">Rekawice z gumowanego kauczuku lateksowego, wewnątrz flok bawełniany, długośc 30 cm, grubość 0,3 mm, szczelny dla cieczy, </t>
    </r>
    <r>
      <rPr>
        <b/>
        <sz val="10"/>
        <color rgb="FF000000"/>
        <rFont val="Century Gothic"/>
        <family val="2"/>
        <charset val="238"/>
      </rPr>
      <t xml:space="preserve">rozm. XL </t>
    </r>
    <r>
      <rPr>
        <sz val="10"/>
        <color indexed="8"/>
        <rFont val="Century Gothic"/>
        <family val="2"/>
        <charset val="238"/>
      </rPr>
      <t xml:space="preserve"> </t>
    </r>
    <r>
      <rPr>
        <b/>
        <sz val="10"/>
        <color indexed="8"/>
        <rFont val="Century Gothic"/>
        <family val="2"/>
        <charset val="238"/>
      </rPr>
      <t>100 szt</t>
    </r>
    <r>
      <rPr>
        <sz val="10"/>
        <color indexed="8"/>
        <rFont val="Century Gothic"/>
        <family val="2"/>
        <charset val="238"/>
      </rPr>
      <t xml:space="preserve"> </t>
    </r>
    <r>
      <rPr>
        <b/>
        <sz val="10"/>
        <color rgb="FF000000"/>
        <rFont val="Century Gothic"/>
        <family val="2"/>
        <charset val="238"/>
      </rPr>
      <t>w opakowaniu</t>
    </r>
  </si>
  <si>
    <t>Ręcznik papierowy składany ZZ w kolorze zielonym, ekonomiczny, 100% makulatury, karton zawiera 20 bind x 200 listków = 4000 listków</t>
  </si>
  <si>
    <t>Szczotka do prania dywanów , korpus drewniany , długość 18 cm, szer. 4,5 cm, długość włosia 3,1 cm z włosa ryżowego.</t>
  </si>
  <si>
    <r>
      <t xml:space="preserve">Ścierki uniwersalne superchłonne i miękkie "jak bawełna", </t>
    </r>
    <r>
      <rPr>
        <b/>
        <sz val="10"/>
        <rFont val="Century Gothic"/>
        <family val="2"/>
        <charset val="238"/>
      </rPr>
      <t xml:space="preserve">w opakowaniu 10 szt. </t>
    </r>
  </si>
  <si>
    <t>Wiadro do mopa z tworzywa sztucznego, posiada uchwyt oraz dzióbek, trwały i funkcjonalne, przeznaczone do wyciskania mopa, wysokość 27 cm, średnica 28cm nie mniej niż 10 L pojemności</t>
  </si>
  <si>
    <r>
      <t xml:space="preserve">Wiadro plastikowe </t>
    </r>
    <r>
      <rPr>
        <b/>
        <sz val="10"/>
        <color indexed="8"/>
        <rFont val="Century Gothic"/>
        <family val="2"/>
        <charset val="238"/>
      </rPr>
      <t>poj. 15L</t>
    </r>
    <r>
      <rPr>
        <sz val="10"/>
        <color indexed="8"/>
        <rFont val="Century Gothic"/>
        <family val="2"/>
        <charset val="238"/>
      </rPr>
      <t xml:space="preserve"> + mop z wyciskaczem do mopów sznurkowych.</t>
    </r>
  </si>
  <si>
    <r>
      <t xml:space="preserve">Worki do odkurzacza PROFI 2,4/4684 - </t>
    </r>
    <r>
      <rPr>
        <b/>
        <sz val="10"/>
        <color indexed="8"/>
        <rFont val="Century Gothic"/>
        <family val="2"/>
        <charset val="238"/>
      </rPr>
      <t>opakowanie 5 szt</t>
    </r>
    <r>
      <rPr>
        <sz val="10"/>
        <color indexed="8"/>
        <rFont val="Century Gothic"/>
        <family val="2"/>
        <charset val="238"/>
      </rPr>
      <t xml:space="preserve"> - papierowe</t>
    </r>
  </si>
  <si>
    <r>
      <t xml:space="preserve">Worki do odkurzacza Zelmer Magnat, Jupiter, Solaris, </t>
    </r>
    <r>
      <rPr>
        <b/>
        <sz val="10"/>
        <color indexed="8"/>
        <rFont val="Century Gothic"/>
        <family val="2"/>
        <charset val="238"/>
      </rPr>
      <t>opakowanie 5 szt</t>
    </r>
    <r>
      <rPr>
        <sz val="10"/>
        <color indexed="8"/>
        <rFont val="Century Gothic"/>
        <family val="2"/>
        <charset val="238"/>
      </rPr>
      <t>.+ filtr wlotowy w zestawie -papierowe-</t>
    </r>
  </si>
  <si>
    <r>
      <t>Worki do odkurzacza WORKI DO KRCHER WD4 WD5 WD6 MV5 MV6 -</t>
    </r>
    <r>
      <rPr>
        <b/>
        <sz val="10"/>
        <color indexed="8"/>
        <rFont val="Century Gothic"/>
        <family val="2"/>
        <charset val="238"/>
      </rPr>
      <t xml:space="preserve"> 4 szt</t>
    </r>
    <r>
      <rPr>
        <sz val="10"/>
        <color indexed="8"/>
        <rFont val="Century Gothic"/>
        <family val="2"/>
        <charset val="238"/>
      </rPr>
      <t xml:space="preserve"> </t>
    </r>
    <r>
      <rPr>
        <b/>
        <sz val="10"/>
        <color rgb="FF000000"/>
        <rFont val="Century Gothic"/>
        <family val="2"/>
        <charset val="238"/>
      </rPr>
      <t>w opakowaniu</t>
    </r>
    <r>
      <rPr>
        <sz val="10"/>
        <color indexed="8"/>
        <rFont val="Century Gothic"/>
        <family val="2"/>
        <charset val="238"/>
      </rPr>
      <t xml:space="preserve"> - papierowe-</t>
    </r>
  </si>
  <si>
    <r>
      <t xml:space="preserve">Worki na odpady 60L, wykonane z folii LDPE, </t>
    </r>
    <r>
      <rPr>
        <b/>
        <sz val="10"/>
        <color indexed="8"/>
        <rFont val="Century Gothic"/>
        <family val="2"/>
        <charset val="238"/>
      </rPr>
      <t>50 szt. na rolce</t>
    </r>
  </si>
  <si>
    <r>
      <t xml:space="preserve">Worki na odpady 35L, wykonane z folii LDPE, </t>
    </r>
    <r>
      <rPr>
        <b/>
        <sz val="10"/>
        <color indexed="8"/>
        <rFont val="Century Gothic"/>
        <family val="2"/>
        <charset val="238"/>
      </rPr>
      <t>50 szt. na rolce</t>
    </r>
  </si>
  <si>
    <r>
      <t xml:space="preserve">Worki na odpady 120L, wykonane z folii LDPE, </t>
    </r>
    <r>
      <rPr>
        <b/>
        <sz val="10"/>
        <color indexed="8"/>
        <rFont val="Century Gothic"/>
        <family val="2"/>
        <charset val="238"/>
      </rPr>
      <t>25 szt. na rolce</t>
    </r>
  </si>
  <si>
    <r>
      <t xml:space="preserve">Worki na odpady 160L, wykonane z folii LDPE, </t>
    </r>
    <r>
      <rPr>
        <b/>
        <sz val="10"/>
        <color indexed="8"/>
        <rFont val="Century Gothic"/>
        <family val="2"/>
        <charset val="238"/>
      </rPr>
      <t>10 szt. na rolce</t>
    </r>
  </si>
  <si>
    <r>
      <t xml:space="preserve">Worki na odpady 240L, wykonane z folii LDPE, </t>
    </r>
    <r>
      <rPr>
        <b/>
        <sz val="10"/>
        <color indexed="8"/>
        <rFont val="Century Gothic"/>
        <family val="2"/>
        <charset val="238"/>
      </rPr>
      <t>10 szt. na rolce</t>
    </r>
  </si>
  <si>
    <r>
      <t xml:space="preserve">Worki na odpady 80L wykonane z folii LDPE </t>
    </r>
    <r>
      <rPr>
        <b/>
        <sz val="10"/>
        <color indexed="8"/>
        <rFont val="Century Gothic"/>
        <family val="2"/>
        <charset val="238"/>
      </rPr>
      <t>50 szt na rolce</t>
    </r>
  </si>
  <si>
    <r>
      <t xml:space="preserve">Worki na odpady małe 7L wykonane z folii LDPE </t>
    </r>
    <r>
      <rPr>
        <b/>
        <sz val="10"/>
        <color indexed="8"/>
        <rFont val="Century Gothic"/>
        <family val="2"/>
        <charset val="238"/>
      </rPr>
      <t>50 szt na rolce</t>
    </r>
  </si>
  <si>
    <r>
      <t>Żel do prania, jest skuteczny już w tem. 20</t>
    </r>
    <r>
      <rPr>
        <sz val="10"/>
        <color indexed="8"/>
        <rFont val="Century Gothic"/>
        <family val="2"/>
        <charset val="238"/>
      </rPr>
      <t xml:space="preserve">◦C, usuwa najtrudniejsze plamy i zabrudzenia z tkanin, chroniąc ich kolor, skład: m.in.. 5-15% anionowe środki powierzchniowo czynne, &lt;5% niejonowe środki powierzchniowo czynne, kompozycja zapachowa, </t>
    </r>
    <r>
      <rPr>
        <b/>
        <sz val="10"/>
        <color indexed="8"/>
        <rFont val="Century Gothic"/>
        <family val="2"/>
        <charset val="238"/>
      </rPr>
      <t>3,375 L.</t>
    </r>
  </si>
  <si>
    <t>Komplet wc do toalety, pojemnik + szczotka, plastikowa</t>
  </si>
  <si>
    <r>
      <t xml:space="preserve">Kapsułki do zmywarki, Skuteczne w krótkich cyklach zmywania. Ochrona naczyń i srebra, ochrona przed kamieniem. Czyszczenie filtra zmywarki, funkcja soli, Funkcja nabłyszczania </t>
    </r>
    <r>
      <rPr>
        <b/>
        <sz val="10"/>
        <color indexed="8"/>
        <rFont val="Century Gothic"/>
        <family val="2"/>
        <charset val="238"/>
      </rPr>
      <t xml:space="preserve">opak. 18 szt </t>
    </r>
  </si>
  <si>
    <t>MBP</t>
  </si>
  <si>
    <t>CUS</t>
  </si>
  <si>
    <t>Mop płaski, zapas pasujący do kija firmy VILEDA XL. Produkt typu Vileda lub równoważny</t>
  </si>
  <si>
    <t xml:space="preserve">Papier toaletowy szary, dwuwarstowy, 100% ekologicznej makulatury, śtednica 18,5 cm. Produkt typu: JUMBO lub równoważny 1 rolka </t>
  </si>
  <si>
    <r>
      <t>Gąbka dwuwarstwowa o rozmiarze 6cm x 9cm x 2,5 (zmywaki kuchenne) np.: YORK Art.nr 030030 , miękka gąbka do zmywania i szorstka gruba fibra do szorowania, przeznaczona do wszelkiego rodzaju powierzchni oraz naczyń,</t>
    </r>
    <r>
      <rPr>
        <b/>
        <sz val="10"/>
        <color indexed="8"/>
        <rFont val="Century Gothic"/>
        <family val="2"/>
        <charset val="238"/>
      </rPr>
      <t xml:space="preserve"> 10 sztuk w opakowaniu</t>
    </r>
  </si>
  <si>
    <t>1szt.</t>
  </si>
  <si>
    <t>1 para</t>
  </si>
  <si>
    <r>
      <t xml:space="preserve">Ręcznik papierowy składany </t>
    </r>
    <r>
      <rPr>
        <b/>
        <sz val="10"/>
        <color theme="1"/>
        <rFont val="Century Gothic"/>
        <family val="2"/>
        <charset val="238"/>
      </rPr>
      <t>ZZ w kolorze szarym/białym</t>
    </r>
    <r>
      <rPr>
        <sz val="10"/>
        <color theme="1"/>
        <rFont val="Century Gothic"/>
        <family val="2"/>
        <charset val="238"/>
      </rPr>
      <t xml:space="preserve">, ekonomiczny, 100% makulatury, gramatura: </t>
    </r>
    <r>
      <rPr>
        <b/>
        <sz val="10"/>
        <color theme="1"/>
        <rFont val="Century Gothic"/>
        <family val="2"/>
        <charset val="238"/>
      </rPr>
      <t>opakowanie 1 karton</t>
    </r>
    <r>
      <rPr>
        <sz val="10"/>
        <color theme="1"/>
        <rFont val="Century Gothic"/>
        <family val="2"/>
        <charset val="238"/>
      </rPr>
      <t>, karton zawiera 20 bind x 200listków =4000listków.  Np. ,,Cliver Economic,,</t>
    </r>
  </si>
  <si>
    <r>
      <rPr>
        <b/>
        <sz val="10"/>
        <color theme="1"/>
        <rFont val="Century Gothic"/>
        <family val="2"/>
        <charset val="238"/>
      </rPr>
      <t>Rękawice nitrylowe</t>
    </r>
    <r>
      <rPr>
        <sz val="10"/>
        <color theme="1"/>
        <rFont val="Century Gothic"/>
        <family val="2"/>
        <charset val="238"/>
      </rPr>
      <t xml:space="preserve"> w rozmiarach S - M - L  , ochronne, diagnostyczne, do jednorazowego użycia, do celów specjalnych, środek ochrony osobistej cat.III.                                         </t>
    </r>
    <r>
      <rPr>
        <b/>
        <sz val="10"/>
        <color theme="1"/>
        <rFont val="Century Gothic"/>
        <family val="2"/>
        <charset val="238"/>
      </rPr>
      <t xml:space="preserve">Opak. 100 sztuk  </t>
    </r>
  </si>
  <si>
    <r>
      <rPr>
        <b/>
        <sz val="10"/>
        <color theme="1"/>
        <rFont val="Century Gothic"/>
        <family val="2"/>
        <charset val="238"/>
      </rPr>
      <t>Preparat z rozpylaczem do usuwania pleśni</t>
    </r>
    <r>
      <rPr>
        <sz val="10"/>
        <color theme="1"/>
        <rFont val="Century Gothic"/>
        <family val="2"/>
        <charset val="238"/>
      </rPr>
      <t xml:space="preserve">, </t>
    </r>
    <r>
      <rPr>
        <b/>
        <sz val="10"/>
        <color theme="1"/>
        <rFont val="Century Gothic"/>
        <family val="2"/>
        <charset val="238"/>
      </rPr>
      <t>np. firmy ,,Oro,</t>
    </r>
    <r>
      <rPr>
        <sz val="10"/>
        <color theme="1"/>
        <rFont val="Century Gothic"/>
        <family val="2"/>
        <charset val="238"/>
      </rPr>
      <t>,.
To nie zawierający chloru, bezzapachowy preparat, niewydzielający szkodliwych oparów. Skutecznie usuwa pleśń, grzyby, algi i mchy. Może być stosowany w pomieszczeniach, na powierzchniach chłonnych, niezmywalnych takich jak tapety, tynki, wykładziny.
Świetnie sprawdza się w przypadku odgrzybiania i usuwania pleśni z murów, tynku, kamienia, spoin płytek, skóry, drewna, tworzyw sztucznych, tekstyliów. Idealny do stosowania zapobiegawczego.                                                                      Pojemnik z rozpylaczem</t>
    </r>
    <r>
      <rPr>
        <b/>
        <sz val="10"/>
        <color theme="1"/>
        <rFont val="Century Gothic"/>
        <family val="2"/>
        <charset val="238"/>
      </rPr>
      <t xml:space="preserve"> 0,5litra.</t>
    </r>
  </si>
  <si>
    <r>
      <t xml:space="preserve">Worki </t>
    </r>
    <r>
      <rPr>
        <b/>
        <sz val="10"/>
        <color theme="1"/>
        <rFont val="Century Gothic"/>
        <family val="2"/>
        <charset val="238"/>
      </rPr>
      <t>białe</t>
    </r>
    <r>
      <rPr>
        <sz val="10"/>
        <color theme="1"/>
        <rFont val="Century Gothic"/>
        <family val="2"/>
        <charset val="238"/>
      </rPr>
      <t xml:space="preserve"> do odkurzacza typu Zelmer Meteor 2.                                                             W opakowaniu </t>
    </r>
    <r>
      <rPr>
        <b/>
        <sz val="10"/>
        <color theme="1"/>
        <rFont val="Century Gothic"/>
        <family val="2"/>
        <charset val="238"/>
      </rPr>
      <t>4szt.</t>
    </r>
  </si>
  <si>
    <r>
      <t xml:space="preserve">Worki do odkurzacza  firmy ,,KARCHER NT 22/1 Ap L,, o symbolu worka: </t>
    </r>
    <r>
      <rPr>
        <b/>
        <sz val="10"/>
        <color theme="1"/>
        <rFont val="Century Gothic"/>
        <family val="2"/>
        <charset val="238"/>
      </rPr>
      <t>2889-217.0 lub zamiennik</t>
    </r>
    <r>
      <rPr>
        <sz val="10"/>
        <color theme="1"/>
        <rFont val="Century Gothic"/>
        <family val="2"/>
        <charset val="238"/>
      </rPr>
      <t xml:space="preserve">     </t>
    </r>
    <r>
      <rPr>
        <b/>
        <sz val="10"/>
        <color theme="1"/>
        <rFont val="Century Gothic"/>
        <family val="2"/>
        <charset val="238"/>
      </rPr>
      <t>Opakowanie 5 szt.</t>
    </r>
  </si>
  <si>
    <r>
      <t xml:space="preserve">Pojemnik biały z rozpylaczem </t>
    </r>
    <r>
      <rPr>
        <b/>
        <sz val="10"/>
        <color theme="1"/>
        <rFont val="Century Gothic"/>
        <family val="2"/>
        <charset val="238"/>
      </rPr>
      <t>0,5L</t>
    </r>
    <r>
      <rPr>
        <sz val="10"/>
        <color theme="1"/>
        <rFont val="Century Gothic"/>
        <family val="2"/>
        <charset val="238"/>
      </rPr>
      <t xml:space="preserve"> do środków odkamieniających.</t>
    </r>
  </si>
  <si>
    <r>
      <t xml:space="preserve">Szczotka drewniana o szer. </t>
    </r>
    <r>
      <rPr>
        <b/>
        <sz val="10"/>
        <color theme="1"/>
        <rFont val="Century Gothic"/>
        <family val="2"/>
        <charset val="238"/>
      </rPr>
      <t>40cm</t>
    </r>
  </si>
  <si>
    <r>
      <t xml:space="preserve">Kij drewniany o długości </t>
    </r>
    <r>
      <rPr>
        <b/>
        <sz val="10"/>
        <color theme="1"/>
        <rFont val="Century Gothic"/>
        <family val="2"/>
        <charset val="238"/>
      </rPr>
      <t>150 cm</t>
    </r>
    <r>
      <rPr>
        <sz val="10"/>
        <color theme="1"/>
        <rFont val="Century Gothic"/>
        <family val="2"/>
        <charset val="238"/>
      </rPr>
      <t xml:space="preserve"> do szczotki drewnianej </t>
    </r>
  </si>
  <si>
    <r>
      <rPr>
        <b/>
        <sz val="10"/>
        <color theme="1"/>
        <rFont val="Century Gothic"/>
        <family val="2"/>
        <charset val="238"/>
      </rPr>
      <t>Gąbka dwuwarstwowa np: Kolorado XP790</t>
    </r>
    <r>
      <rPr>
        <sz val="10"/>
        <color theme="1"/>
        <rFont val="Century Gothic"/>
        <family val="2"/>
        <charset val="238"/>
      </rPr>
      <t xml:space="preserve"> (zmywaki kuchenne), miękka gąbka do zmywania i szorstka, gruba fibra do szorowania, przeznaczona do wszelkiego rodzaju powierzchni oraz naczyń.                                                                                                                    </t>
    </r>
    <r>
      <rPr>
        <b/>
        <sz val="10"/>
        <color theme="1"/>
        <rFont val="Century Gothic"/>
        <family val="2"/>
        <charset val="238"/>
      </rPr>
      <t>5 sztuk w opakowaniu w rozmiarze minimum 7x10,5x3(szer/dł/gr)</t>
    </r>
  </si>
  <si>
    <r>
      <rPr>
        <b/>
        <sz val="10"/>
        <color theme="1"/>
        <rFont val="Century Gothic"/>
        <family val="2"/>
        <charset val="238"/>
      </rPr>
      <t>Magiczna ściereczka</t>
    </r>
    <r>
      <rPr>
        <sz val="10"/>
        <color theme="1"/>
        <rFont val="Century Gothic"/>
        <family val="2"/>
        <charset val="238"/>
      </rPr>
      <t xml:space="preserve"> do szyb</t>
    </r>
    <r>
      <rPr>
        <b/>
        <sz val="10"/>
        <color theme="1"/>
        <rFont val="Century Gothic"/>
        <family val="2"/>
        <charset val="238"/>
      </rPr>
      <t xml:space="preserve">  np: PVA Micro Vileda</t>
    </r>
    <r>
      <rPr>
        <sz val="10"/>
        <color theme="1"/>
        <rFont val="Century Gothic"/>
        <family val="2"/>
        <charset val="238"/>
      </rPr>
      <t xml:space="preserve">
Charakteryzuje się wysoką chłonnością i wydajnością czyszczenia, nie pozostawia smug na mytych powierzchniach.
Doskonale sprawdza się podczas czyszczenia powierzchni twardych, jak również posiada doskonałe efekty czyszczące szyb, luster, powierzchni szklanych.
Przeznaczona do użycia na mokro, nie wymaga wycierania do sucha czyszczonego miejsca!
Wystarczy odrobina wody i bez problemu można usunąć zabrudzenia.
Znakomicie sprawdza się nawet bez użycia środków czyszczących. </t>
    </r>
    <r>
      <rPr>
        <b/>
        <sz val="10"/>
        <color theme="1"/>
        <rFont val="Century Gothic"/>
        <family val="2"/>
        <charset val="238"/>
      </rPr>
      <t>Opakowanie 1 szt.</t>
    </r>
  </si>
  <si>
    <r>
      <rPr>
        <b/>
        <sz val="10"/>
        <color theme="1"/>
        <rFont val="Century Gothic"/>
        <family val="2"/>
        <charset val="238"/>
      </rPr>
      <t>Rękawice lateksowe</t>
    </r>
    <r>
      <rPr>
        <sz val="10"/>
        <color theme="1"/>
        <rFont val="Century Gothic"/>
        <family val="2"/>
        <charset val="238"/>
      </rPr>
      <t xml:space="preserve"> w rozmiarze L i M,  długość min. 30cm, grubość 0,3mm, szczelny dla cieczy,                                     rozmiar L i M   </t>
    </r>
    <r>
      <rPr>
        <b/>
        <sz val="10"/>
        <color theme="1"/>
        <rFont val="Century Gothic"/>
        <family val="2"/>
        <charset val="238"/>
      </rPr>
      <t>Np. ,,REKAWICE DOMOWE GROSIK,, Opakowanie 1 para</t>
    </r>
  </si>
  <si>
    <t>opak.        6 rolek</t>
  </si>
  <si>
    <r>
      <rPr>
        <b/>
        <sz val="10"/>
        <color theme="1"/>
        <rFont val="Century Gothic"/>
        <family val="2"/>
        <charset val="238"/>
      </rPr>
      <t>Ręczniki super białe w rolach</t>
    </r>
    <r>
      <rPr>
        <sz val="10"/>
        <color theme="1"/>
        <rFont val="Century Gothic"/>
        <family val="2"/>
        <charset val="238"/>
      </rPr>
      <t>. Kolor: biały ,Ilość warstw: 2 ,Białość: 80%,Długość wstęgi: 158 m, Surowiec: 100% celuloza, Szerokość  wstęgi: 21 cm ,Gilza: 60 mm, Średnica: 19 cm, Gramatura: 2 x 18 g/m ². Opakowanie: 6 rolek</t>
    </r>
  </si>
  <si>
    <t xml:space="preserve">Tabletki do zmywarki. Ochrona naczyń i srebra, ochrona przed kamieniem. Czyszczenie filtra zmywarki , funkcja soli, nabłyszczania, opak.od 48-54 szt. </t>
  </si>
  <si>
    <t>Mydło płynie, zagęszczone dzięki temu bardzo wydajne w użytkowaniu. Może być stosowany do mycia rąk oraz całego ciala. Zawiera glicerynę i lanolinę , opak. 5l.</t>
  </si>
  <si>
    <t>Płyn do mycia paneli , skutecznie czyści i usuwa kurz z paneli drewnianych i laminowanych. Dzięki unikalnej formule , zawierającej zielone mydło odżywia , odświeża i pielegnuje podłogi, nie pozostawiając smug, typu Pronto- opak. 1l.</t>
  </si>
  <si>
    <t xml:space="preserve">Mydło naturalne , szare w kostce, 100-150g. </t>
  </si>
  <si>
    <t>Rękawice nitrylowe jednorazowe, opak.100 szt. roz. M,L</t>
  </si>
  <si>
    <t>Worki do odkurzacza Starmix TS711, typ FBV11/14HEPA , materiałowe , opak 10szt.</t>
  </si>
  <si>
    <t xml:space="preserve">Papier toaletowy szary, do dozowników, średnica rolki 19 cm, makulatura, szerokość rolki 9-10 cm, długość rolki 120-130 m., opak.12szt. </t>
  </si>
  <si>
    <r>
      <t xml:space="preserve">Worki na odpady 120L, wykonane z folii LDPE, </t>
    </r>
    <r>
      <rPr>
        <b/>
        <sz val="10"/>
        <color indexed="8"/>
        <rFont val="Century Gothic"/>
        <family val="2"/>
        <charset val="238"/>
      </rPr>
      <t xml:space="preserve">25 szt. na rolce, </t>
    </r>
    <r>
      <rPr>
        <sz val="10"/>
        <color theme="1"/>
        <rFont val="Century Gothic"/>
        <family val="2"/>
        <charset val="238"/>
      </rPr>
      <t>kolor zielony</t>
    </r>
  </si>
  <si>
    <r>
      <t xml:space="preserve">Worki na odpady 120L, wykonane z folii LDPE, </t>
    </r>
    <r>
      <rPr>
        <b/>
        <sz val="10"/>
        <color indexed="8"/>
        <rFont val="Century Gothic"/>
        <family val="2"/>
        <charset val="238"/>
      </rPr>
      <t>25 szt. na rolce</t>
    </r>
    <r>
      <rPr>
        <sz val="10"/>
        <color theme="1"/>
        <rFont val="Century Gothic"/>
        <family val="2"/>
        <charset val="238"/>
      </rPr>
      <t>, kolor żółty</t>
    </r>
  </si>
  <si>
    <r>
      <t xml:space="preserve">Worki na odpady 120L, wykonane z folii LDPE, </t>
    </r>
    <r>
      <rPr>
        <b/>
        <sz val="10"/>
        <color indexed="8"/>
        <rFont val="Century Gothic"/>
        <family val="2"/>
        <charset val="238"/>
      </rPr>
      <t>25 szt. na rolce</t>
    </r>
    <r>
      <rPr>
        <sz val="10"/>
        <color theme="1"/>
        <rFont val="Century Gothic"/>
        <family val="2"/>
        <charset val="238"/>
      </rPr>
      <t>, kolor niebieski</t>
    </r>
  </si>
  <si>
    <t>Uniwersalny płyn do mycia, czyści i usuwa zabrudzenia z różnego typu powierzchni nie pozostawiając smug, opakowanie 1L; produkt typu Sidolux lub produkt równoważny</t>
  </si>
  <si>
    <t>Razem</t>
  </si>
  <si>
    <t>Papier toaletowy szary, dwuwartstwowy, 100% ekologicznej makulatury, średnica 18,5cm, Produkt typu: JUMBO lub produkt równoważny, 1 rolka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</si>
</sst>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6" x14ac:knownFonts="1">
    <font>
      <sz val="11"/>
      <color theme="1"/>
      <name val="Calibri"/>
      <family val="2"/>
      <charset val="238"/>
      <scheme val="minor"/>
    </font>
    <font>
      <sz val="11"/>
      <color indexed="8"/>
      <name val="Calibri"/>
      <family val="2"/>
      <charset val="238"/>
    </font>
    <font>
      <sz val="10"/>
      <color theme="1"/>
      <name val="Century Gothic"/>
      <family val="2"/>
      <charset val="238"/>
    </font>
    <font>
      <b/>
      <u/>
      <sz val="10"/>
      <color theme="1"/>
      <name val="Century Gothic"/>
      <family val="2"/>
      <charset val="238"/>
    </font>
    <font>
      <b/>
      <sz val="10"/>
      <color theme="1"/>
      <name val="Century Gothic"/>
      <family val="2"/>
      <charset val="238"/>
    </font>
    <font>
      <b/>
      <sz val="10"/>
      <name val="Century Gothic"/>
      <family val="2"/>
      <charset val="238"/>
    </font>
    <font>
      <sz val="10"/>
      <name val="Century Gothic"/>
      <family val="2"/>
      <charset val="238"/>
    </font>
    <font>
      <sz val="10"/>
      <color indexed="8"/>
      <name val="Century Gothic"/>
      <family val="2"/>
      <charset val="238"/>
    </font>
    <font>
      <b/>
      <sz val="10"/>
      <color indexed="8"/>
      <name val="Century Gothic"/>
      <family val="2"/>
      <charset val="238"/>
    </font>
    <font>
      <b/>
      <sz val="10"/>
      <color rgb="FF000000"/>
      <name val="Century Gothic"/>
      <family val="2"/>
      <charset val="238"/>
    </font>
    <font>
      <sz val="11"/>
      <color theme="0"/>
      <name val="Calibri"/>
      <family val="2"/>
      <charset val="238"/>
      <scheme val="minor"/>
    </font>
    <font>
      <sz val="11"/>
      <color theme="1"/>
      <name val="Century Gothic"/>
      <family val="2"/>
      <charset val="238"/>
    </font>
    <font>
      <b/>
      <sz val="11"/>
      <color theme="1"/>
      <name val="Calibri"/>
      <family val="2"/>
      <charset val="238"/>
      <scheme val="minor"/>
    </font>
    <font>
      <sz val="10"/>
      <color theme="0"/>
      <name val="Century Gothic"/>
      <family val="2"/>
      <charset val="238"/>
    </font>
    <font>
      <sz val="11"/>
      <color theme="0"/>
      <name val="Times New Roman"/>
      <family val="1"/>
      <charset val="238"/>
    </font>
    <font>
      <sz val="11"/>
      <color theme="0"/>
      <name val="Century Gothic"/>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97">
    <xf numFmtId="0" fontId="0" fillId="0" borderId="0" xfId="0"/>
    <xf numFmtId="0" fontId="0" fillId="0" borderId="0" xfId="0" applyAlignment="1">
      <alignment horizontal="center"/>
    </xf>
    <xf numFmtId="0" fontId="0" fillId="0" borderId="0" xfId="0" applyAlignment="1">
      <alignment horizontal="center" vertical="center"/>
    </xf>
    <xf numFmtId="0" fontId="0" fillId="2" borderId="0" xfId="0" applyFill="1" applyAlignment="1">
      <alignment horizontal="center" vertical="center"/>
    </xf>
    <xf numFmtId="0" fontId="2" fillId="0" borderId="0" xfId="0" applyFont="1"/>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xf>
    <xf numFmtId="0" fontId="4" fillId="2" borderId="0" xfId="0" applyFont="1" applyFill="1" applyAlignment="1">
      <alignment horizontal="center" vertical="center"/>
    </xf>
    <xf numFmtId="0" fontId="4" fillId="0" borderId="0" xfId="0" applyFont="1" applyAlignment="1">
      <alignment horizontal="center"/>
    </xf>
    <xf numFmtId="0" fontId="4" fillId="0" borderId="0" xfId="0" applyFont="1"/>
    <xf numFmtId="0" fontId="4" fillId="4" borderId="9"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1" xfId="0" applyFont="1" applyFill="1" applyBorder="1" applyAlignment="1">
      <alignment horizontal="center" vertical="center"/>
    </xf>
    <xf numFmtId="0" fontId="4" fillId="3" borderId="9"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1" fontId="2" fillId="0" borderId="2" xfId="0" applyNumberFormat="1" applyFont="1" applyBorder="1" applyAlignment="1">
      <alignment horizontal="center" vertical="center"/>
    </xf>
    <xf numFmtId="1" fontId="2" fillId="0" borderId="1" xfId="0" applyNumberFormat="1" applyFont="1" applyBorder="1" applyAlignment="1">
      <alignment horizontal="center" vertical="center"/>
    </xf>
    <xf numFmtId="0" fontId="10" fillId="0" borderId="0" xfId="0" applyFont="1"/>
    <xf numFmtId="2" fontId="10" fillId="0" borderId="0" xfId="0" applyNumberFormat="1" applyFont="1"/>
    <xf numFmtId="0" fontId="6" fillId="0" borderId="1" xfId="0" applyFont="1" applyBorder="1" applyAlignment="1">
      <alignment vertical="top" wrapText="1"/>
    </xf>
    <xf numFmtId="49" fontId="6" fillId="0" borderId="1" xfId="0" applyNumberFormat="1" applyFont="1" applyBorder="1" applyAlignment="1">
      <alignment horizontal="left" vertical="top" wrapText="1"/>
    </xf>
    <xf numFmtId="0" fontId="4" fillId="2" borderId="15" xfId="0" applyFont="1" applyFill="1" applyBorder="1" applyAlignment="1">
      <alignment horizontal="center" vertical="center"/>
    </xf>
    <xf numFmtId="0" fontId="5" fillId="2" borderId="15" xfId="0" applyFont="1" applyFill="1" applyBorder="1" applyAlignment="1">
      <alignment horizontal="center" vertic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4" fillId="2" borderId="10" xfId="0" applyFont="1" applyFill="1" applyBorder="1" applyAlignment="1">
      <alignment horizontal="center" vertical="center"/>
    </xf>
    <xf numFmtId="0" fontId="4" fillId="2" borderId="10" xfId="0" applyFont="1" applyFill="1" applyBorder="1" applyAlignment="1">
      <alignment horizontal="center" vertical="center" shrinkToFit="1"/>
    </xf>
    <xf numFmtId="1" fontId="13" fillId="2" borderId="2" xfId="0" applyNumberFormat="1" applyFont="1" applyFill="1" applyBorder="1" applyAlignment="1">
      <alignment horizontal="center" vertical="center"/>
    </xf>
    <xf numFmtId="1" fontId="13" fillId="2" borderId="1" xfId="0" applyNumberFormat="1" applyFont="1" applyFill="1" applyBorder="1" applyAlignment="1">
      <alignment horizontal="center" vertical="center"/>
    </xf>
    <xf numFmtId="1" fontId="14" fillId="2" borderId="1" xfId="0" applyNumberFormat="1" applyFont="1" applyFill="1" applyBorder="1" applyAlignment="1">
      <alignment horizontal="center" vertical="center"/>
    </xf>
    <xf numFmtId="1" fontId="15" fillId="2" borderId="1" xfId="0" applyNumberFormat="1" applyFont="1" applyFill="1" applyBorder="1" applyAlignment="1">
      <alignment horizontal="center" vertical="center"/>
    </xf>
    <xf numFmtId="1" fontId="10"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xf numFmtId="0" fontId="13" fillId="0" borderId="1" xfId="0" applyFont="1" applyBorder="1" applyAlignment="1">
      <alignment horizontal="center" vertical="center"/>
    </xf>
    <xf numFmtId="2" fontId="13" fillId="0" borderId="1" xfId="0" applyNumberFormat="1" applyFont="1" applyBorder="1" applyAlignment="1">
      <alignment horizontal="center" vertical="center"/>
    </xf>
    <xf numFmtId="2" fontId="13" fillId="0" borderId="12" xfId="0" applyNumberFormat="1" applyFont="1" applyBorder="1" applyAlignment="1">
      <alignment horizontal="right"/>
    </xf>
    <xf numFmtId="0" fontId="10" fillId="0" borderId="1" xfId="0" applyFont="1" applyBorder="1" applyAlignment="1">
      <alignment horizontal="center" vertical="center"/>
    </xf>
    <xf numFmtId="2" fontId="10" fillId="0" borderId="1" xfId="0" applyNumberFormat="1" applyFont="1" applyBorder="1" applyAlignment="1">
      <alignment horizontal="center" vertical="center"/>
    </xf>
    <xf numFmtId="0" fontId="14" fillId="0" borderId="1" xfId="0" applyFont="1" applyBorder="1" applyAlignment="1">
      <alignment horizontal="center" vertical="center"/>
    </xf>
    <xf numFmtId="2" fontId="13" fillId="0" borderId="1" xfId="0" applyNumberFormat="1" applyFont="1" applyBorder="1"/>
    <xf numFmtId="2" fontId="10" fillId="0" borderId="0" xfId="0" applyNumberFormat="1" applyFont="1" applyAlignment="1">
      <alignment horizontal="center" vertical="center"/>
    </xf>
    <xf numFmtId="2" fontId="10" fillId="0" borderId="0" xfId="0" applyNumberFormat="1" applyFont="1" applyAlignment="1">
      <alignment horizontal="right"/>
    </xf>
    <xf numFmtId="2" fontId="10" fillId="0" borderId="0" xfId="0" applyNumberFormat="1" applyFont="1" applyAlignment="1">
      <alignment horizontal="right" vertical="center"/>
    </xf>
    <xf numFmtId="0" fontId="10" fillId="2" borderId="0" xfId="0" applyFont="1" applyFill="1" applyAlignment="1">
      <alignment vertical="center"/>
    </xf>
    <xf numFmtId="0" fontId="5" fillId="4" borderId="4" xfId="0" applyFont="1" applyFill="1" applyBorder="1" applyAlignment="1">
      <alignment horizontal="center" vertical="center" wrapText="1"/>
    </xf>
    <xf numFmtId="0" fontId="4" fillId="5" borderId="9" xfId="0" applyFont="1" applyFill="1" applyBorder="1" applyAlignment="1">
      <alignment horizontal="center" vertical="center" wrapText="1"/>
    </xf>
    <xf numFmtId="2" fontId="15" fillId="0" borderId="12" xfId="0" applyNumberFormat="1" applyFont="1" applyBorder="1" applyAlignment="1">
      <alignment horizontal="right"/>
    </xf>
    <xf numFmtId="0" fontId="12" fillId="2" borderId="17" xfId="0" applyFont="1" applyFill="1" applyBorder="1" applyAlignment="1">
      <alignment horizontal="center" vertical="center"/>
    </xf>
    <xf numFmtId="0" fontId="10" fillId="2" borderId="16" xfId="0" applyFont="1" applyFill="1" applyBorder="1" applyAlignment="1">
      <alignment horizontal="center" vertical="center"/>
    </xf>
    <xf numFmtId="0" fontId="13" fillId="2" borderId="16" xfId="0" applyFont="1" applyFill="1" applyBorder="1" applyAlignment="1">
      <alignment horizontal="center" vertical="center"/>
    </xf>
    <xf numFmtId="1" fontId="2" fillId="0" borderId="16" xfId="0" applyNumberFormat="1" applyFont="1" applyBorder="1" applyAlignment="1">
      <alignment horizontal="center" vertical="center"/>
    </xf>
    <xf numFmtId="164" fontId="13" fillId="0" borderId="16" xfId="0" applyNumberFormat="1" applyFont="1" applyBorder="1" applyAlignment="1">
      <alignment horizontal="center" vertical="center"/>
    </xf>
    <xf numFmtId="2" fontId="13" fillId="0" borderId="16" xfId="0" applyNumberFormat="1" applyFont="1" applyBorder="1" applyAlignment="1">
      <alignment horizontal="center" vertical="center"/>
    </xf>
    <xf numFmtId="2" fontId="13" fillId="0" borderId="16" xfId="0" applyNumberFormat="1" applyFont="1" applyBorder="1"/>
    <xf numFmtId="2" fontId="15" fillId="0" borderId="18" xfId="0" applyNumberFormat="1" applyFont="1" applyBorder="1" applyAlignment="1">
      <alignment horizontal="right"/>
    </xf>
    <xf numFmtId="0" fontId="2" fillId="2" borderId="0" xfId="0" applyFont="1" applyFill="1" applyAlignment="1">
      <alignment horizontal="left" vertical="top"/>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0" fillId="0" borderId="19" xfId="0" applyBorder="1"/>
    <xf numFmtId="2" fontId="10" fillId="0" borderId="20" xfId="0" applyNumberFormat="1" applyFont="1" applyBorder="1"/>
    <xf numFmtId="2" fontId="10" fillId="0" borderId="21" xfId="0" applyNumberFormat="1" applyFont="1" applyBorder="1"/>
    <xf numFmtId="49" fontId="6"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vertical="center" wrapText="1"/>
    </xf>
    <xf numFmtId="49" fontId="7" fillId="2" borderId="1" xfId="1" applyNumberFormat="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horizontal="left" vertical="top" wrapText="1"/>
    </xf>
    <xf numFmtId="49" fontId="6" fillId="2" borderId="1" xfId="0" applyNumberFormat="1" applyFont="1" applyFill="1" applyBorder="1" applyAlignment="1">
      <alignment horizontal="left" vertical="top" wrapText="1"/>
    </xf>
    <xf numFmtId="49" fontId="7" fillId="2" borderId="1" xfId="1" applyNumberFormat="1" applyFont="1" applyFill="1" applyBorder="1" applyAlignment="1">
      <alignment horizontal="left" vertical="top" wrapText="1"/>
    </xf>
    <xf numFmtId="0" fontId="2" fillId="2" borderId="1" xfId="0" applyFont="1" applyFill="1" applyBorder="1" applyAlignment="1">
      <alignment horizontal="left" vertical="center"/>
    </xf>
    <xf numFmtId="49" fontId="2" fillId="0" borderId="1" xfId="0" applyNumberFormat="1" applyFont="1" applyBorder="1" applyAlignment="1">
      <alignment vertical="center" wrapText="1"/>
    </xf>
    <xf numFmtId="49" fontId="2" fillId="2" borderId="16" xfId="0" applyNumberFormat="1" applyFont="1" applyFill="1" applyBorder="1" applyAlignment="1">
      <alignment horizontal="left" vertical="center" wrapText="1"/>
    </xf>
    <xf numFmtId="0" fontId="11" fillId="0" borderId="16" xfId="0" applyFont="1" applyBorder="1" applyAlignment="1">
      <alignment horizontal="center" vertical="center"/>
    </xf>
    <xf numFmtId="0" fontId="4" fillId="2" borderId="14" xfId="0" applyFont="1" applyFill="1" applyBorder="1" applyAlignment="1">
      <alignment horizontal="center" vertical="center"/>
    </xf>
    <xf numFmtId="49" fontId="6" fillId="2" borderId="2" xfId="0" applyNumberFormat="1" applyFont="1" applyFill="1" applyBorder="1" applyAlignment="1">
      <alignment horizontal="left" vertical="center" wrapText="1"/>
    </xf>
    <xf numFmtId="0" fontId="13" fillId="0" borderId="2" xfId="0" applyFont="1" applyBorder="1" applyAlignment="1">
      <alignment horizontal="center" vertical="center"/>
    </xf>
    <xf numFmtId="2" fontId="13" fillId="0" borderId="2" xfId="0" applyNumberFormat="1" applyFont="1" applyBorder="1" applyAlignment="1">
      <alignment horizontal="center" vertical="center"/>
    </xf>
    <xf numFmtId="2" fontId="13" fillId="0" borderId="22" xfId="0" applyNumberFormat="1" applyFont="1" applyBorder="1" applyAlignment="1">
      <alignment horizontal="right"/>
    </xf>
  </cellXfs>
  <cellStyles count="2">
    <cellStyle name="Excel Built-in Normal" xfId="1" xr:uid="{00000000-0005-0000-0000-000000000000}"/>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39"/>
  <sheetViews>
    <sheetView tabSelected="1" topLeftCell="A127" zoomScale="120" zoomScaleNormal="120" workbookViewId="0">
      <pane xSplit="3" topLeftCell="D1" activePane="topRight" state="frozen"/>
      <selection activeCell="A12" sqref="A12"/>
      <selection pane="topRight" activeCell="C135" sqref="C135"/>
    </sheetView>
  </sheetViews>
  <sheetFormatPr defaultRowHeight="14.4" x14ac:dyDescent="0.3"/>
  <cols>
    <col min="1" max="1" width="5" style="20" customWidth="1"/>
    <col min="2" max="2" width="52.6640625" style="17" customWidth="1"/>
    <col min="3" max="3" width="8.5546875" style="2" customWidth="1"/>
    <col min="4" max="4" width="8.44140625" style="3" hidden="1" customWidth="1"/>
    <col min="5" max="5" width="8.33203125" style="3" hidden="1" customWidth="1"/>
    <col min="6" max="6" width="10" style="3" hidden="1" customWidth="1"/>
    <col min="7" max="14" width="7.33203125" style="3" hidden="1" customWidth="1"/>
    <col min="15" max="15" width="8.6640625" style="3" hidden="1" customWidth="1"/>
    <col min="16" max="17" width="7.33203125" style="3" hidden="1" customWidth="1"/>
    <col min="18" max="18" width="16.44140625" style="1" customWidth="1"/>
    <col min="19" max="19" width="14.109375" customWidth="1"/>
    <col min="20" max="20" width="6.88671875" customWidth="1"/>
    <col min="21" max="21" width="14.33203125" customWidth="1"/>
    <col min="22" max="22" width="13.6640625" customWidth="1"/>
    <col min="23" max="23" width="11.6640625" customWidth="1"/>
    <col min="24" max="24" width="13.109375" style="26" customWidth="1"/>
    <col min="25" max="25" width="8.88671875" style="26"/>
  </cols>
  <sheetData>
    <row r="1" spans="1:24" x14ac:dyDescent="0.3">
      <c r="A1" s="18" t="s">
        <v>30</v>
      </c>
      <c r="B1" s="16"/>
      <c r="C1" s="5"/>
      <c r="D1" s="6"/>
      <c r="E1" s="6"/>
      <c r="F1" s="6"/>
      <c r="G1" s="6"/>
      <c r="H1" s="6"/>
      <c r="I1" s="6"/>
      <c r="J1" s="6"/>
      <c r="K1" s="6"/>
      <c r="L1" s="6"/>
      <c r="M1" s="6"/>
      <c r="N1" s="6"/>
      <c r="O1" s="6"/>
      <c r="P1" s="6"/>
      <c r="Q1" s="6"/>
      <c r="R1" s="7"/>
      <c r="S1" s="4"/>
      <c r="T1" s="4"/>
      <c r="U1" s="4"/>
      <c r="V1" s="4"/>
      <c r="W1" s="4"/>
    </row>
    <row r="2" spans="1:24" x14ac:dyDescent="0.3">
      <c r="A2" s="19"/>
      <c r="B2" s="16"/>
      <c r="C2" s="5"/>
      <c r="D2" s="6"/>
      <c r="E2" s="6"/>
      <c r="F2" s="6"/>
      <c r="G2" s="6"/>
      <c r="H2" s="6"/>
      <c r="I2" s="6"/>
      <c r="J2" s="6"/>
      <c r="K2" s="6"/>
      <c r="L2" s="6"/>
      <c r="M2" s="6"/>
      <c r="N2" s="6"/>
      <c r="O2" s="6"/>
      <c r="P2" s="6"/>
      <c r="Q2" s="6"/>
      <c r="R2" s="7"/>
      <c r="S2" s="4"/>
      <c r="T2" s="4"/>
      <c r="U2" s="4"/>
      <c r="V2" s="4"/>
      <c r="W2" s="4"/>
    </row>
    <row r="3" spans="1:24" x14ac:dyDescent="0.3">
      <c r="A3" s="67" t="s">
        <v>93</v>
      </c>
      <c r="B3" s="67"/>
      <c r="C3" s="5"/>
      <c r="D3" s="6"/>
      <c r="E3" s="6"/>
      <c r="F3" s="6"/>
      <c r="G3" s="6"/>
      <c r="H3" s="6"/>
      <c r="I3" s="8"/>
      <c r="J3" s="8"/>
      <c r="K3" s="8"/>
      <c r="L3" s="8"/>
      <c r="M3" s="8"/>
      <c r="N3" s="8"/>
      <c r="O3" s="8"/>
      <c r="P3" s="8"/>
      <c r="Q3" s="8"/>
      <c r="R3" s="9"/>
      <c r="S3" s="10"/>
      <c r="T3" s="10"/>
      <c r="U3" s="10"/>
      <c r="V3" s="10"/>
      <c r="W3" s="4"/>
    </row>
    <row r="4" spans="1:24" ht="15" thickBot="1" x14ac:dyDescent="0.35">
      <c r="A4" s="68" t="s">
        <v>94</v>
      </c>
      <c r="B4" s="68"/>
      <c r="C4" s="68"/>
      <c r="D4" s="68"/>
      <c r="E4" s="68"/>
      <c r="F4" s="68"/>
      <c r="G4" s="68"/>
      <c r="H4" s="68"/>
      <c r="I4" s="68"/>
      <c r="J4" s="68"/>
      <c r="K4" s="68"/>
      <c r="L4" s="68"/>
      <c r="M4" s="68"/>
      <c r="N4" s="68"/>
      <c r="O4" s="68"/>
      <c r="P4" s="68"/>
      <c r="Q4" s="68"/>
      <c r="R4" s="68"/>
      <c r="S4" s="10"/>
      <c r="T4" s="10"/>
      <c r="U4" s="10"/>
      <c r="V4" s="10"/>
      <c r="W4" s="4"/>
    </row>
    <row r="5" spans="1:24" x14ac:dyDescent="0.3">
      <c r="A5" s="68" t="s">
        <v>89</v>
      </c>
      <c r="B5" s="68"/>
      <c r="C5" s="68"/>
      <c r="D5" s="68"/>
      <c r="E5" s="68"/>
      <c r="F5" s="68"/>
      <c r="G5" s="68"/>
      <c r="H5" s="68"/>
      <c r="I5" s="68"/>
      <c r="J5" s="68"/>
      <c r="K5" s="68"/>
      <c r="L5" s="68"/>
      <c r="M5" s="68"/>
      <c r="N5" s="68"/>
      <c r="O5" s="68"/>
      <c r="P5" s="68"/>
      <c r="Q5" s="68"/>
      <c r="R5" s="69"/>
      <c r="S5" s="70" t="s">
        <v>25</v>
      </c>
      <c r="T5" s="71"/>
      <c r="U5" s="71"/>
      <c r="V5" s="71"/>
      <c r="W5" s="72"/>
    </row>
    <row r="6" spans="1:24" ht="15" thickBot="1" x14ac:dyDescent="0.35">
      <c r="A6" s="19"/>
      <c r="B6" s="16"/>
      <c r="C6" s="5"/>
      <c r="D6" s="6"/>
      <c r="E6" s="6"/>
      <c r="F6" s="6"/>
      <c r="G6" s="6"/>
      <c r="H6" s="6"/>
      <c r="I6" s="6"/>
      <c r="J6" s="6"/>
      <c r="K6" s="6"/>
      <c r="L6" s="6"/>
      <c r="M6" s="6"/>
      <c r="N6" s="6"/>
      <c r="O6" s="6"/>
      <c r="P6" s="6"/>
      <c r="Q6" s="6"/>
      <c r="R6" s="7"/>
      <c r="S6" s="73"/>
      <c r="T6" s="74"/>
      <c r="U6" s="74"/>
      <c r="V6" s="74"/>
      <c r="W6" s="75"/>
    </row>
    <row r="7" spans="1:24" ht="48" customHeight="1" thickBot="1" x14ac:dyDescent="0.35">
      <c r="A7" s="11" t="s">
        <v>0</v>
      </c>
      <c r="B7" s="11" t="s">
        <v>4</v>
      </c>
      <c r="C7" s="12" t="s">
        <v>2</v>
      </c>
      <c r="D7" s="35" t="s">
        <v>11</v>
      </c>
      <c r="E7" s="35" t="s">
        <v>12</v>
      </c>
      <c r="F7" s="35" t="s">
        <v>13</v>
      </c>
      <c r="G7" s="35" t="s">
        <v>14</v>
      </c>
      <c r="H7" s="35" t="s">
        <v>15</v>
      </c>
      <c r="I7" s="35" t="s">
        <v>16</v>
      </c>
      <c r="J7" s="35" t="s">
        <v>17</v>
      </c>
      <c r="K7" s="35" t="s">
        <v>18</v>
      </c>
      <c r="L7" s="35" t="s">
        <v>19</v>
      </c>
      <c r="M7" s="35" t="s">
        <v>136</v>
      </c>
      <c r="N7" s="35" t="s">
        <v>20</v>
      </c>
      <c r="O7" s="36" t="s">
        <v>135</v>
      </c>
      <c r="P7" s="13" t="s">
        <v>27</v>
      </c>
      <c r="Q7" s="13" t="s">
        <v>21</v>
      </c>
      <c r="R7" s="14" t="s">
        <v>10</v>
      </c>
      <c r="S7" s="56" t="s">
        <v>22</v>
      </c>
      <c r="T7" s="56" t="s">
        <v>23</v>
      </c>
      <c r="U7" s="56" t="s">
        <v>24</v>
      </c>
      <c r="V7" s="57" t="s">
        <v>86</v>
      </c>
      <c r="W7" s="57" t="s">
        <v>87</v>
      </c>
    </row>
    <row r="8" spans="1:24" ht="39.6" x14ac:dyDescent="0.3">
      <c r="A8" s="92">
        <v>1</v>
      </c>
      <c r="B8" s="93" t="s">
        <v>31</v>
      </c>
      <c r="C8" s="22" t="s">
        <v>1</v>
      </c>
      <c r="D8" s="37"/>
      <c r="E8" s="37"/>
      <c r="F8" s="37"/>
      <c r="G8" s="37"/>
      <c r="H8" s="37"/>
      <c r="I8" s="37">
        <v>5</v>
      </c>
      <c r="J8" s="37"/>
      <c r="K8" s="37"/>
      <c r="L8" s="37"/>
      <c r="M8" s="37"/>
      <c r="N8" s="37"/>
      <c r="O8" s="37"/>
      <c r="P8" s="37"/>
      <c r="Q8" s="37"/>
      <c r="R8" s="24">
        <f>SUM(D8:Q8)</f>
        <v>5</v>
      </c>
      <c r="S8" s="94">
        <v>8.2799999999999994</v>
      </c>
      <c r="T8" s="95">
        <f>ROUND(S8*23%,2)</f>
        <v>1.9</v>
      </c>
      <c r="U8" s="95">
        <f>S8+T8</f>
        <v>10.18</v>
      </c>
      <c r="V8" s="95">
        <f>R8*S8</f>
        <v>41.4</v>
      </c>
      <c r="W8" s="96">
        <f>R8*U8</f>
        <v>50.9</v>
      </c>
      <c r="X8" s="27">
        <f>10.18/1.23</f>
        <v>8.2764227642276413</v>
      </c>
    </row>
    <row r="9" spans="1:24" ht="19.95" customHeight="1" x14ac:dyDescent="0.3">
      <c r="A9" s="30">
        <v>2</v>
      </c>
      <c r="B9" s="80" t="s">
        <v>32</v>
      </c>
      <c r="C9" s="21" t="s">
        <v>88</v>
      </c>
      <c r="D9" s="38">
        <v>5</v>
      </c>
      <c r="E9" s="38">
        <v>36</v>
      </c>
      <c r="F9" s="38"/>
      <c r="G9" s="38"/>
      <c r="H9" s="38">
        <v>20</v>
      </c>
      <c r="I9" s="38"/>
      <c r="J9" s="38"/>
      <c r="K9" s="38"/>
      <c r="L9" s="38"/>
      <c r="M9" s="38"/>
      <c r="N9" s="38"/>
      <c r="O9" s="38"/>
      <c r="P9" s="38"/>
      <c r="Q9" s="38">
        <v>10</v>
      </c>
      <c r="R9" s="25">
        <f t="shared" ref="R9:R67" si="0">SUM(D9:Q9)</f>
        <v>71</v>
      </c>
      <c r="S9" s="45">
        <v>3.66</v>
      </c>
      <c r="T9" s="46">
        <f t="shared" ref="T9:T67" si="1">ROUND(S9*23%,2)</f>
        <v>0.84</v>
      </c>
      <c r="U9" s="46">
        <f t="shared" ref="U9:U67" si="2">S9+T9</f>
        <v>4.5</v>
      </c>
      <c r="V9" s="46">
        <f t="shared" ref="V9:V44" si="3">R9*S9</f>
        <v>259.86</v>
      </c>
      <c r="W9" s="47">
        <f t="shared" ref="W9:W44" si="4">R9*U9</f>
        <v>319.5</v>
      </c>
      <c r="X9" s="27">
        <f>U9/1.23</f>
        <v>3.6585365853658538</v>
      </c>
    </row>
    <row r="10" spans="1:24" x14ac:dyDescent="0.3">
      <c r="A10" s="30">
        <v>3</v>
      </c>
      <c r="B10" s="80" t="s">
        <v>33</v>
      </c>
      <c r="C10" s="21" t="s">
        <v>1</v>
      </c>
      <c r="D10" s="38">
        <v>1</v>
      </c>
      <c r="E10" s="38"/>
      <c r="F10" s="38"/>
      <c r="G10" s="38"/>
      <c r="H10" s="38"/>
      <c r="I10" s="38"/>
      <c r="J10" s="38"/>
      <c r="K10" s="38"/>
      <c r="L10" s="38"/>
      <c r="M10" s="38"/>
      <c r="N10" s="38"/>
      <c r="O10" s="38"/>
      <c r="P10" s="38"/>
      <c r="Q10" s="38">
        <v>10</v>
      </c>
      <c r="R10" s="25">
        <f t="shared" si="0"/>
        <v>11</v>
      </c>
      <c r="S10" s="45">
        <v>23.81</v>
      </c>
      <c r="T10" s="46">
        <f t="shared" si="1"/>
        <v>5.48</v>
      </c>
      <c r="U10" s="46">
        <f t="shared" si="2"/>
        <v>29.29</v>
      </c>
      <c r="V10" s="46">
        <f t="shared" si="3"/>
        <v>261.90999999999997</v>
      </c>
      <c r="W10" s="47">
        <f t="shared" si="4"/>
        <v>322.19</v>
      </c>
      <c r="X10" s="27">
        <f t="shared" ref="X10:X48" si="5">U10/1.23</f>
        <v>23.8130081300813</v>
      </c>
    </row>
    <row r="11" spans="1:24" x14ac:dyDescent="0.3">
      <c r="A11" s="30">
        <v>4</v>
      </c>
      <c r="B11" s="80" t="s">
        <v>95</v>
      </c>
      <c r="C11" s="21" t="s">
        <v>9</v>
      </c>
      <c r="D11" s="38"/>
      <c r="E11" s="38"/>
      <c r="F11" s="38"/>
      <c r="G11" s="38"/>
      <c r="H11" s="38"/>
      <c r="I11" s="38">
        <v>30</v>
      </c>
      <c r="J11" s="38"/>
      <c r="K11" s="38">
        <v>1</v>
      </c>
      <c r="L11" s="38"/>
      <c r="M11" s="38">
        <v>1</v>
      </c>
      <c r="N11" s="38">
        <v>2</v>
      </c>
      <c r="O11" s="38">
        <v>1</v>
      </c>
      <c r="P11" s="38">
        <v>50</v>
      </c>
      <c r="Q11" s="38"/>
      <c r="R11" s="25">
        <f t="shared" si="0"/>
        <v>85</v>
      </c>
      <c r="S11" s="45">
        <v>2.37</v>
      </c>
      <c r="T11" s="46">
        <f t="shared" si="1"/>
        <v>0.55000000000000004</v>
      </c>
      <c r="U11" s="46">
        <f t="shared" si="2"/>
        <v>2.92</v>
      </c>
      <c r="V11" s="46">
        <f t="shared" si="3"/>
        <v>201.45000000000002</v>
      </c>
      <c r="W11" s="47">
        <f t="shared" si="4"/>
        <v>248.2</v>
      </c>
      <c r="X11" s="27">
        <f t="shared" si="5"/>
        <v>2.3739837398373984</v>
      </c>
    </row>
    <row r="12" spans="1:24" ht="82.2" customHeight="1" x14ac:dyDescent="0.3">
      <c r="A12" s="30">
        <v>5</v>
      </c>
      <c r="B12" s="80" t="s">
        <v>139</v>
      </c>
      <c r="C12" s="21" t="s">
        <v>9</v>
      </c>
      <c r="D12" s="38">
        <v>30</v>
      </c>
      <c r="E12" s="38">
        <v>10</v>
      </c>
      <c r="F12" s="38">
        <v>5</v>
      </c>
      <c r="G12" s="38">
        <v>24</v>
      </c>
      <c r="H12" s="38">
        <v>5</v>
      </c>
      <c r="I12" s="38">
        <v>50</v>
      </c>
      <c r="J12" s="38">
        <v>10</v>
      </c>
      <c r="K12" s="38">
        <v>8</v>
      </c>
      <c r="L12" s="38">
        <v>4</v>
      </c>
      <c r="M12" s="38">
        <v>12</v>
      </c>
      <c r="N12" s="38">
        <v>5</v>
      </c>
      <c r="O12" s="38"/>
      <c r="P12" s="38">
        <v>60</v>
      </c>
      <c r="Q12" s="38">
        <v>5</v>
      </c>
      <c r="R12" s="25">
        <f t="shared" si="0"/>
        <v>228</v>
      </c>
      <c r="S12" s="45">
        <v>2.0299999999999998</v>
      </c>
      <c r="T12" s="46">
        <f t="shared" si="1"/>
        <v>0.47</v>
      </c>
      <c r="U12" s="46">
        <f t="shared" si="2"/>
        <v>2.5</v>
      </c>
      <c r="V12" s="46">
        <f t="shared" si="3"/>
        <v>462.84</v>
      </c>
      <c r="W12" s="47">
        <f t="shared" si="4"/>
        <v>570</v>
      </c>
      <c r="X12" s="27">
        <f t="shared" si="5"/>
        <v>2.0325203252032522</v>
      </c>
    </row>
    <row r="13" spans="1:24" ht="26.4" x14ac:dyDescent="0.3">
      <c r="A13" s="30">
        <v>6</v>
      </c>
      <c r="B13" s="80" t="s">
        <v>34</v>
      </c>
      <c r="C13" s="21" t="s">
        <v>1</v>
      </c>
      <c r="D13" s="38"/>
      <c r="E13" s="38">
        <v>4</v>
      </c>
      <c r="F13" s="38"/>
      <c r="G13" s="38"/>
      <c r="H13" s="38"/>
      <c r="I13" s="38"/>
      <c r="J13" s="38"/>
      <c r="K13" s="38"/>
      <c r="L13" s="38"/>
      <c r="M13" s="38"/>
      <c r="N13" s="38"/>
      <c r="O13" s="38"/>
      <c r="P13" s="38"/>
      <c r="Q13" s="38"/>
      <c r="R13" s="25">
        <f t="shared" si="0"/>
        <v>4</v>
      </c>
      <c r="S13" s="45">
        <v>26.01</v>
      </c>
      <c r="T13" s="46">
        <f t="shared" si="1"/>
        <v>5.98</v>
      </c>
      <c r="U13" s="46">
        <f t="shared" si="2"/>
        <v>31.990000000000002</v>
      </c>
      <c r="V13" s="46">
        <f t="shared" si="3"/>
        <v>104.04</v>
      </c>
      <c r="W13" s="47">
        <f t="shared" si="4"/>
        <v>127.96000000000001</v>
      </c>
      <c r="X13" s="27">
        <f t="shared" si="5"/>
        <v>26.008130081300816</v>
      </c>
    </row>
    <row r="14" spans="1:24" ht="52.8" x14ac:dyDescent="0.3">
      <c r="A14" s="30">
        <v>7</v>
      </c>
      <c r="B14" s="81" t="s">
        <v>134</v>
      </c>
      <c r="C14" s="21" t="s">
        <v>9</v>
      </c>
      <c r="D14" s="38"/>
      <c r="E14" s="38"/>
      <c r="F14" s="38"/>
      <c r="G14" s="38"/>
      <c r="H14" s="38"/>
      <c r="I14" s="38"/>
      <c r="J14" s="38"/>
      <c r="K14" s="38">
        <v>5</v>
      </c>
      <c r="L14" s="38"/>
      <c r="M14" s="38"/>
      <c r="N14" s="38"/>
      <c r="O14" s="38"/>
      <c r="P14" s="38"/>
      <c r="Q14" s="38"/>
      <c r="R14" s="25">
        <f t="shared" si="0"/>
        <v>5</v>
      </c>
      <c r="S14" s="45">
        <v>22.15</v>
      </c>
      <c r="T14" s="46">
        <f t="shared" si="1"/>
        <v>5.09</v>
      </c>
      <c r="U14" s="46">
        <f t="shared" si="2"/>
        <v>27.24</v>
      </c>
      <c r="V14" s="46">
        <f t="shared" si="3"/>
        <v>110.75</v>
      </c>
      <c r="W14" s="47">
        <f t="shared" si="4"/>
        <v>136.19999999999999</v>
      </c>
      <c r="X14" s="27">
        <f t="shared" si="5"/>
        <v>22.146341463414632</v>
      </c>
    </row>
    <row r="15" spans="1:24" ht="31.5" customHeight="1" x14ac:dyDescent="0.3">
      <c r="A15" s="30">
        <v>8</v>
      </c>
      <c r="B15" s="80" t="s">
        <v>35</v>
      </c>
      <c r="C15" s="21" t="s">
        <v>1</v>
      </c>
      <c r="D15" s="38">
        <v>5</v>
      </c>
      <c r="E15" s="38"/>
      <c r="F15" s="38">
        <v>2</v>
      </c>
      <c r="G15" s="38">
        <v>10</v>
      </c>
      <c r="H15" s="38">
        <v>10</v>
      </c>
      <c r="I15" s="38">
        <v>0</v>
      </c>
      <c r="J15" s="38"/>
      <c r="K15" s="38"/>
      <c r="L15" s="38"/>
      <c r="M15" s="38">
        <v>3</v>
      </c>
      <c r="N15" s="38"/>
      <c r="O15" s="38"/>
      <c r="P15" s="38"/>
      <c r="Q15" s="38"/>
      <c r="R15" s="25">
        <f>SUM(D15:Q15)</f>
        <v>30</v>
      </c>
      <c r="S15" s="45">
        <v>6.54</v>
      </c>
      <c r="T15" s="46">
        <f t="shared" si="1"/>
        <v>1.5</v>
      </c>
      <c r="U15" s="46">
        <f t="shared" si="2"/>
        <v>8.0399999999999991</v>
      </c>
      <c r="V15" s="46">
        <f t="shared" si="3"/>
        <v>196.2</v>
      </c>
      <c r="W15" s="47">
        <f t="shared" si="4"/>
        <v>241.2</v>
      </c>
      <c r="X15" s="27">
        <f t="shared" si="5"/>
        <v>6.5365853658536581</v>
      </c>
    </row>
    <row r="16" spans="1:24" ht="39" customHeight="1" x14ac:dyDescent="0.3">
      <c r="A16" s="30">
        <v>9</v>
      </c>
      <c r="B16" s="80" t="s">
        <v>133</v>
      </c>
      <c r="C16" s="21" t="s">
        <v>1</v>
      </c>
      <c r="D16" s="38">
        <v>5</v>
      </c>
      <c r="E16" s="38">
        <v>8</v>
      </c>
      <c r="F16" s="38">
        <v>6</v>
      </c>
      <c r="G16" s="38">
        <v>2</v>
      </c>
      <c r="H16" s="38">
        <v>4</v>
      </c>
      <c r="I16" s="38">
        <v>20</v>
      </c>
      <c r="J16" s="38"/>
      <c r="K16" s="38">
        <v>1</v>
      </c>
      <c r="L16" s="38"/>
      <c r="M16" s="38"/>
      <c r="N16" s="38"/>
      <c r="O16" s="38"/>
      <c r="P16" s="38"/>
      <c r="Q16" s="38"/>
      <c r="R16" s="25">
        <f>SUM(D16:Q16)</f>
        <v>46</v>
      </c>
      <c r="S16" s="45">
        <v>4.45</v>
      </c>
      <c r="T16" s="46">
        <f t="shared" si="1"/>
        <v>1.02</v>
      </c>
      <c r="U16" s="46">
        <f t="shared" si="2"/>
        <v>5.4700000000000006</v>
      </c>
      <c r="V16" s="46">
        <f t="shared" si="3"/>
        <v>204.70000000000002</v>
      </c>
      <c r="W16" s="47">
        <f t="shared" si="4"/>
        <v>251.62000000000003</v>
      </c>
      <c r="X16" s="27">
        <f t="shared" si="5"/>
        <v>4.4471544715447164</v>
      </c>
    </row>
    <row r="17" spans="1:24" ht="92.4" x14ac:dyDescent="0.3">
      <c r="A17" s="30">
        <v>10</v>
      </c>
      <c r="B17" s="80" t="s">
        <v>36</v>
      </c>
      <c r="C17" s="21" t="s">
        <v>1</v>
      </c>
      <c r="D17" s="38"/>
      <c r="E17" s="38"/>
      <c r="F17" s="38"/>
      <c r="G17" s="38">
        <v>40</v>
      </c>
      <c r="H17" s="38"/>
      <c r="I17" s="38">
        <v>30</v>
      </c>
      <c r="J17" s="38"/>
      <c r="K17" s="38"/>
      <c r="L17" s="38"/>
      <c r="M17" s="38"/>
      <c r="N17" s="38">
        <v>10</v>
      </c>
      <c r="O17" s="38"/>
      <c r="P17" s="38"/>
      <c r="Q17" s="38"/>
      <c r="R17" s="25">
        <f t="shared" si="0"/>
        <v>80</v>
      </c>
      <c r="S17" s="46">
        <v>16.100000000000001</v>
      </c>
      <c r="T17" s="46">
        <f t="shared" si="1"/>
        <v>3.7</v>
      </c>
      <c r="U17" s="46">
        <f t="shared" si="2"/>
        <v>19.8</v>
      </c>
      <c r="V17" s="46">
        <f t="shared" si="3"/>
        <v>1288</v>
      </c>
      <c r="W17" s="47">
        <f t="shared" si="4"/>
        <v>1584</v>
      </c>
      <c r="X17" s="27">
        <f t="shared" si="5"/>
        <v>16.097560975609756</v>
      </c>
    </row>
    <row r="18" spans="1:24" ht="145.19999999999999" x14ac:dyDescent="0.3">
      <c r="A18" s="30">
        <v>11</v>
      </c>
      <c r="B18" s="80" t="s">
        <v>96</v>
      </c>
      <c r="C18" s="21" t="s">
        <v>1</v>
      </c>
      <c r="D18" s="38"/>
      <c r="E18" s="38"/>
      <c r="F18" s="38"/>
      <c r="G18" s="38"/>
      <c r="H18" s="38">
        <v>20</v>
      </c>
      <c r="I18" s="38">
        <v>40</v>
      </c>
      <c r="J18" s="38"/>
      <c r="K18" s="38"/>
      <c r="L18" s="38"/>
      <c r="M18" s="38"/>
      <c r="N18" s="38">
        <v>15</v>
      </c>
      <c r="O18" s="38"/>
      <c r="P18" s="38">
        <v>200</v>
      </c>
      <c r="Q18" s="38">
        <v>20</v>
      </c>
      <c r="R18" s="25">
        <f t="shared" si="0"/>
        <v>295</v>
      </c>
      <c r="S18" s="45">
        <v>18.690000000000001</v>
      </c>
      <c r="T18" s="46">
        <f t="shared" si="1"/>
        <v>4.3</v>
      </c>
      <c r="U18" s="46">
        <f t="shared" si="2"/>
        <v>22.990000000000002</v>
      </c>
      <c r="V18" s="46">
        <f t="shared" si="3"/>
        <v>5513.55</v>
      </c>
      <c r="W18" s="47">
        <f>R18*U18</f>
        <v>6782.05</v>
      </c>
      <c r="X18" s="27">
        <f t="shared" si="5"/>
        <v>18.691056910569106</v>
      </c>
    </row>
    <row r="19" spans="1:24" ht="79.2" x14ac:dyDescent="0.3">
      <c r="A19" s="30">
        <v>12</v>
      </c>
      <c r="B19" s="80" t="s">
        <v>37</v>
      </c>
      <c r="C19" s="21" t="s">
        <v>1</v>
      </c>
      <c r="D19" s="38">
        <v>30</v>
      </c>
      <c r="E19" s="38">
        <v>20</v>
      </c>
      <c r="F19" s="38">
        <v>30</v>
      </c>
      <c r="G19" s="38">
        <v>50</v>
      </c>
      <c r="H19" s="38">
        <v>12</v>
      </c>
      <c r="I19" s="38">
        <v>10</v>
      </c>
      <c r="J19" s="38"/>
      <c r="K19" s="38"/>
      <c r="L19" s="38">
        <v>15</v>
      </c>
      <c r="M19" s="38"/>
      <c r="N19" s="38">
        <v>15</v>
      </c>
      <c r="O19" s="38">
        <v>15</v>
      </c>
      <c r="P19" s="38"/>
      <c r="Q19" s="38"/>
      <c r="R19" s="25">
        <f t="shared" si="0"/>
        <v>197</v>
      </c>
      <c r="S19" s="45">
        <v>2.61</v>
      </c>
      <c r="T19" s="46">
        <f t="shared" si="1"/>
        <v>0.6</v>
      </c>
      <c r="U19" s="46">
        <f t="shared" si="2"/>
        <v>3.21</v>
      </c>
      <c r="V19" s="46">
        <f t="shared" si="3"/>
        <v>514.16999999999996</v>
      </c>
      <c r="W19" s="47">
        <f t="shared" si="4"/>
        <v>632.37</v>
      </c>
      <c r="X19" s="27">
        <f t="shared" si="5"/>
        <v>2.6097560975609757</v>
      </c>
    </row>
    <row r="20" spans="1:24" ht="25.8" x14ac:dyDescent="0.3">
      <c r="A20" s="30">
        <v>13</v>
      </c>
      <c r="B20" s="82" t="s">
        <v>38</v>
      </c>
      <c r="C20" s="21" t="s">
        <v>1</v>
      </c>
      <c r="D20" s="38"/>
      <c r="E20" s="38"/>
      <c r="F20" s="38"/>
      <c r="G20" s="38">
        <v>10</v>
      </c>
      <c r="H20" s="38"/>
      <c r="I20" s="38">
        <v>20</v>
      </c>
      <c r="J20" s="38"/>
      <c r="K20" s="38"/>
      <c r="L20" s="38"/>
      <c r="M20" s="38"/>
      <c r="N20" s="38"/>
      <c r="O20" s="38"/>
      <c r="P20" s="38"/>
      <c r="Q20" s="38"/>
      <c r="R20" s="25">
        <f t="shared" si="0"/>
        <v>30</v>
      </c>
      <c r="S20" s="45">
        <v>35.97</v>
      </c>
      <c r="T20" s="46">
        <f t="shared" si="1"/>
        <v>8.27</v>
      </c>
      <c r="U20" s="46">
        <f t="shared" si="2"/>
        <v>44.239999999999995</v>
      </c>
      <c r="V20" s="46">
        <f t="shared" si="3"/>
        <v>1079.0999999999999</v>
      </c>
      <c r="W20" s="47">
        <f t="shared" si="4"/>
        <v>1327.1999999999998</v>
      </c>
      <c r="X20" s="27">
        <f t="shared" si="5"/>
        <v>35.967479674796742</v>
      </c>
    </row>
    <row r="21" spans="1:24" ht="41.25" customHeight="1" x14ac:dyDescent="0.3">
      <c r="A21" s="30">
        <v>14</v>
      </c>
      <c r="B21" s="83" t="s">
        <v>39</v>
      </c>
      <c r="C21" s="21" t="s">
        <v>1</v>
      </c>
      <c r="D21" s="38"/>
      <c r="E21" s="38"/>
      <c r="F21" s="38">
        <v>12</v>
      </c>
      <c r="G21" s="38"/>
      <c r="H21" s="38"/>
      <c r="I21" s="38">
        <v>40</v>
      </c>
      <c r="J21" s="38">
        <v>10</v>
      </c>
      <c r="K21" s="38"/>
      <c r="L21" s="38"/>
      <c r="M21" s="38"/>
      <c r="N21" s="38"/>
      <c r="O21" s="38"/>
      <c r="P21" s="38">
        <v>50</v>
      </c>
      <c r="Q21" s="38">
        <v>14</v>
      </c>
      <c r="R21" s="25">
        <f t="shared" si="0"/>
        <v>126</v>
      </c>
      <c r="S21" s="45">
        <v>8.11</v>
      </c>
      <c r="T21" s="46">
        <f t="shared" si="1"/>
        <v>1.87</v>
      </c>
      <c r="U21" s="46">
        <v>9.99</v>
      </c>
      <c r="V21" s="46">
        <f t="shared" si="3"/>
        <v>1021.8599999999999</v>
      </c>
      <c r="W21" s="47">
        <f t="shared" si="4"/>
        <v>1258.74</v>
      </c>
      <c r="X21" s="27">
        <f t="shared" si="5"/>
        <v>8.1219512195121961</v>
      </c>
    </row>
    <row r="22" spans="1:24" ht="79.2" x14ac:dyDescent="0.3">
      <c r="A22" s="30">
        <v>15</v>
      </c>
      <c r="B22" s="80" t="s">
        <v>40</v>
      </c>
      <c r="C22" s="21" t="s">
        <v>1</v>
      </c>
      <c r="D22" s="38"/>
      <c r="E22" s="38"/>
      <c r="F22" s="38"/>
      <c r="G22" s="38">
        <v>200</v>
      </c>
      <c r="H22" s="38"/>
      <c r="I22" s="38">
        <v>100</v>
      </c>
      <c r="J22" s="38"/>
      <c r="K22" s="38"/>
      <c r="L22" s="38"/>
      <c r="M22" s="38"/>
      <c r="N22" s="38"/>
      <c r="O22" s="38"/>
      <c r="P22" s="38"/>
      <c r="Q22" s="38"/>
      <c r="R22" s="25">
        <f t="shared" si="0"/>
        <v>300</v>
      </c>
      <c r="S22" s="45">
        <v>10.1</v>
      </c>
      <c r="T22" s="46">
        <f t="shared" si="1"/>
        <v>2.3199999999999998</v>
      </c>
      <c r="U22" s="46">
        <f t="shared" si="2"/>
        <v>12.42</v>
      </c>
      <c r="V22" s="46">
        <f t="shared" si="3"/>
        <v>3030</v>
      </c>
      <c r="W22" s="47">
        <f t="shared" si="4"/>
        <v>3726</v>
      </c>
      <c r="X22" s="27">
        <f t="shared" si="5"/>
        <v>10.097560975609756</v>
      </c>
    </row>
    <row r="23" spans="1:24" ht="26.4" x14ac:dyDescent="0.3">
      <c r="A23" s="30">
        <v>17</v>
      </c>
      <c r="B23" s="84" t="s">
        <v>41</v>
      </c>
      <c r="C23" s="21" t="s">
        <v>9</v>
      </c>
      <c r="D23" s="38">
        <v>10</v>
      </c>
      <c r="E23" s="38"/>
      <c r="F23" s="38">
        <v>6</v>
      </c>
      <c r="G23" s="38">
        <v>8</v>
      </c>
      <c r="H23" s="38"/>
      <c r="I23" s="38">
        <v>40</v>
      </c>
      <c r="J23" s="38"/>
      <c r="K23" s="38">
        <v>1</v>
      </c>
      <c r="L23" s="38"/>
      <c r="M23" s="38">
        <v>1</v>
      </c>
      <c r="N23" s="38">
        <v>2</v>
      </c>
      <c r="O23" s="38"/>
      <c r="P23" s="38"/>
      <c r="Q23" s="38">
        <v>20</v>
      </c>
      <c r="R23" s="25">
        <f t="shared" si="0"/>
        <v>88</v>
      </c>
      <c r="S23" s="45">
        <v>11.28</v>
      </c>
      <c r="T23" s="46">
        <f t="shared" si="1"/>
        <v>2.59</v>
      </c>
      <c r="U23" s="46">
        <f t="shared" si="2"/>
        <v>13.87</v>
      </c>
      <c r="V23" s="46">
        <f t="shared" si="3"/>
        <v>992.64</v>
      </c>
      <c r="W23" s="47">
        <f t="shared" si="4"/>
        <v>1220.56</v>
      </c>
      <c r="X23" s="27">
        <f t="shared" si="5"/>
        <v>11.276422764227641</v>
      </c>
    </row>
    <row r="24" spans="1:24" ht="92.4" x14ac:dyDescent="0.3">
      <c r="A24" s="30">
        <v>18</v>
      </c>
      <c r="B24" s="80" t="s">
        <v>6</v>
      </c>
      <c r="C24" s="21" t="s">
        <v>1</v>
      </c>
      <c r="D24" s="38">
        <v>5</v>
      </c>
      <c r="E24" s="38"/>
      <c r="F24" s="38">
        <v>6</v>
      </c>
      <c r="G24" s="38">
        <v>10</v>
      </c>
      <c r="H24" s="38">
        <v>5</v>
      </c>
      <c r="I24" s="38"/>
      <c r="J24" s="38"/>
      <c r="K24" s="38"/>
      <c r="L24" s="38"/>
      <c r="M24" s="38">
        <v>1</v>
      </c>
      <c r="N24" s="38"/>
      <c r="O24" s="38"/>
      <c r="P24" s="38">
        <v>12</v>
      </c>
      <c r="Q24" s="38"/>
      <c r="R24" s="25">
        <f t="shared" si="0"/>
        <v>39</v>
      </c>
      <c r="S24" s="45">
        <v>13.57</v>
      </c>
      <c r="T24" s="46">
        <f t="shared" si="1"/>
        <v>3.12</v>
      </c>
      <c r="U24" s="46">
        <f t="shared" si="2"/>
        <v>16.690000000000001</v>
      </c>
      <c r="V24" s="46">
        <f t="shared" si="3"/>
        <v>529.23</v>
      </c>
      <c r="W24" s="47">
        <f t="shared" si="4"/>
        <v>650.91000000000008</v>
      </c>
      <c r="X24" s="27">
        <f t="shared" si="5"/>
        <v>13.569105691056912</v>
      </c>
    </row>
    <row r="25" spans="1:24" ht="92.4" x14ac:dyDescent="0.3">
      <c r="A25" s="30">
        <v>19</v>
      </c>
      <c r="B25" s="80" t="s">
        <v>97</v>
      </c>
      <c r="C25" s="21" t="s">
        <v>1</v>
      </c>
      <c r="D25" s="38">
        <v>15</v>
      </c>
      <c r="E25" s="38">
        <v>35</v>
      </c>
      <c r="F25" s="38">
        <v>72</v>
      </c>
      <c r="G25" s="38">
        <v>100</v>
      </c>
      <c r="H25" s="38">
        <v>40</v>
      </c>
      <c r="I25" s="38">
        <v>60</v>
      </c>
      <c r="J25" s="38"/>
      <c r="K25" s="38"/>
      <c r="L25" s="38"/>
      <c r="M25" s="38">
        <v>6</v>
      </c>
      <c r="N25" s="38"/>
      <c r="O25" s="38"/>
      <c r="P25" s="38">
        <v>10</v>
      </c>
      <c r="Q25" s="38">
        <v>15</v>
      </c>
      <c r="R25" s="25">
        <f t="shared" si="0"/>
        <v>353</v>
      </c>
      <c r="S25" s="45">
        <v>10.050000000000001</v>
      </c>
      <c r="T25" s="46">
        <f t="shared" si="1"/>
        <v>2.31</v>
      </c>
      <c r="U25" s="46">
        <f t="shared" si="2"/>
        <v>12.360000000000001</v>
      </c>
      <c r="V25" s="46">
        <f t="shared" si="3"/>
        <v>3547.65</v>
      </c>
      <c r="W25" s="47">
        <f t="shared" si="4"/>
        <v>4363.0800000000008</v>
      </c>
      <c r="X25" s="27">
        <f t="shared" si="5"/>
        <v>10.04878048780488</v>
      </c>
    </row>
    <row r="26" spans="1:24" ht="39.6" x14ac:dyDescent="0.3">
      <c r="A26" s="30">
        <v>20</v>
      </c>
      <c r="B26" s="80" t="s">
        <v>42</v>
      </c>
      <c r="C26" s="21" t="s">
        <v>1</v>
      </c>
      <c r="D26" s="38"/>
      <c r="E26" s="38">
        <v>8</v>
      </c>
      <c r="F26" s="38"/>
      <c r="G26" s="38">
        <v>20</v>
      </c>
      <c r="H26" s="38"/>
      <c r="I26" s="38">
        <v>30</v>
      </c>
      <c r="J26" s="38"/>
      <c r="K26" s="38"/>
      <c r="L26" s="38"/>
      <c r="M26" s="38"/>
      <c r="N26" s="38">
        <v>2</v>
      </c>
      <c r="O26" s="38"/>
      <c r="P26" s="38"/>
      <c r="Q26" s="38"/>
      <c r="R26" s="25">
        <f t="shared" si="0"/>
        <v>60</v>
      </c>
      <c r="S26" s="45">
        <v>29.04</v>
      </c>
      <c r="T26" s="46">
        <f t="shared" si="1"/>
        <v>6.68</v>
      </c>
      <c r="U26" s="46">
        <f t="shared" si="2"/>
        <v>35.72</v>
      </c>
      <c r="V26" s="46">
        <f t="shared" si="3"/>
        <v>1742.3999999999999</v>
      </c>
      <c r="W26" s="47">
        <f t="shared" si="4"/>
        <v>2143.1999999999998</v>
      </c>
      <c r="X26" s="27">
        <f t="shared" si="5"/>
        <v>29.040650406504064</v>
      </c>
    </row>
    <row r="27" spans="1:24" ht="26.4" x14ac:dyDescent="0.3">
      <c r="A27" s="30">
        <v>21</v>
      </c>
      <c r="B27" s="80" t="s">
        <v>43</v>
      </c>
      <c r="C27" s="21" t="s">
        <v>1</v>
      </c>
      <c r="D27" s="38">
        <v>10</v>
      </c>
      <c r="E27" s="38"/>
      <c r="F27" s="38"/>
      <c r="G27" s="38">
        <v>32</v>
      </c>
      <c r="H27" s="38">
        <v>10</v>
      </c>
      <c r="I27" s="38">
        <v>40</v>
      </c>
      <c r="J27" s="38">
        <v>6</v>
      </c>
      <c r="K27" s="38"/>
      <c r="L27" s="38"/>
      <c r="M27" s="38"/>
      <c r="N27" s="38"/>
      <c r="O27" s="38"/>
      <c r="P27" s="38">
        <v>30</v>
      </c>
      <c r="Q27" s="38">
        <v>5</v>
      </c>
      <c r="R27" s="25">
        <f t="shared" si="0"/>
        <v>133</v>
      </c>
      <c r="S27" s="46">
        <v>13</v>
      </c>
      <c r="T27" s="46">
        <f t="shared" si="1"/>
        <v>2.99</v>
      </c>
      <c r="U27" s="46">
        <f t="shared" si="2"/>
        <v>15.99</v>
      </c>
      <c r="V27" s="46">
        <f t="shared" si="3"/>
        <v>1729</v>
      </c>
      <c r="W27" s="47">
        <f t="shared" si="4"/>
        <v>2126.67</v>
      </c>
      <c r="X27" s="27">
        <f t="shared" si="5"/>
        <v>13</v>
      </c>
    </row>
    <row r="28" spans="1:24" ht="26.4" x14ac:dyDescent="0.3">
      <c r="A28" s="30">
        <v>22</v>
      </c>
      <c r="B28" s="82" t="s">
        <v>98</v>
      </c>
      <c r="C28" s="21" t="s">
        <v>1</v>
      </c>
      <c r="D28" s="38"/>
      <c r="E28" s="38">
        <v>12</v>
      </c>
      <c r="F28" s="38"/>
      <c r="G28" s="38"/>
      <c r="H28" s="38"/>
      <c r="I28" s="38">
        <v>20</v>
      </c>
      <c r="J28" s="38"/>
      <c r="K28" s="38"/>
      <c r="L28" s="38"/>
      <c r="M28" s="38"/>
      <c r="N28" s="38">
        <v>10</v>
      </c>
      <c r="O28" s="38"/>
      <c r="P28" s="38">
        <v>40</v>
      </c>
      <c r="Q28" s="38"/>
      <c r="R28" s="25">
        <f t="shared" si="0"/>
        <v>82</v>
      </c>
      <c r="S28" s="46">
        <v>6.91</v>
      </c>
      <c r="T28" s="46">
        <f t="shared" si="1"/>
        <v>1.59</v>
      </c>
      <c r="U28" s="46">
        <f t="shared" si="2"/>
        <v>8.5</v>
      </c>
      <c r="V28" s="46">
        <f t="shared" si="3"/>
        <v>566.62</v>
      </c>
      <c r="W28" s="47">
        <f t="shared" si="4"/>
        <v>697</v>
      </c>
      <c r="X28" s="27">
        <f t="shared" si="5"/>
        <v>6.9105691056910574</v>
      </c>
    </row>
    <row r="29" spans="1:24" ht="18" customHeight="1" x14ac:dyDescent="0.3">
      <c r="A29" s="30">
        <v>23</v>
      </c>
      <c r="B29" s="80" t="s">
        <v>44</v>
      </c>
      <c r="C29" s="21" t="s">
        <v>1</v>
      </c>
      <c r="D29" s="38"/>
      <c r="E29" s="38">
        <v>12</v>
      </c>
      <c r="F29" s="38">
        <v>12</v>
      </c>
      <c r="G29" s="38">
        <v>40</v>
      </c>
      <c r="H29" s="38"/>
      <c r="I29" s="38">
        <v>30</v>
      </c>
      <c r="J29" s="38"/>
      <c r="K29" s="38"/>
      <c r="L29" s="38"/>
      <c r="M29" s="38"/>
      <c r="N29" s="38">
        <v>10</v>
      </c>
      <c r="O29" s="38"/>
      <c r="P29" s="38"/>
      <c r="Q29" s="38"/>
      <c r="R29" s="25">
        <f t="shared" si="0"/>
        <v>104</v>
      </c>
      <c r="S29" s="45">
        <v>14.44</v>
      </c>
      <c r="T29" s="46">
        <f t="shared" si="1"/>
        <v>3.32</v>
      </c>
      <c r="U29" s="46">
        <f t="shared" si="2"/>
        <v>17.759999999999998</v>
      </c>
      <c r="V29" s="46">
        <f t="shared" si="3"/>
        <v>1501.76</v>
      </c>
      <c r="W29" s="47">
        <f t="shared" si="4"/>
        <v>1847.0399999999997</v>
      </c>
      <c r="X29" s="27">
        <f t="shared" si="5"/>
        <v>14.439024390243901</v>
      </c>
    </row>
    <row r="30" spans="1:24" ht="39.6" x14ac:dyDescent="0.3">
      <c r="A30" s="30">
        <v>24</v>
      </c>
      <c r="B30" s="80" t="s">
        <v>99</v>
      </c>
      <c r="C30" s="21" t="s">
        <v>1</v>
      </c>
      <c r="D30" s="38">
        <v>10</v>
      </c>
      <c r="E30" s="38">
        <v>5</v>
      </c>
      <c r="F30" s="38">
        <v>72</v>
      </c>
      <c r="G30" s="38"/>
      <c r="H30" s="38">
        <v>8</v>
      </c>
      <c r="I30" s="38">
        <v>70</v>
      </c>
      <c r="J30" s="38">
        <v>2</v>
      </c>
      <c r="K30" s="38">
        <v>2</v>
      </c>
      <c r="L30" s="38">
        <v>1</v>
      </c>
      <c r="M30" s="38"/>
      <c r="N30" s="38"/>
      <c r="O30" s="38"/>
      <c r="P30" s="38"/>
      <c r="Q30" s="38">
        <v>4</v>
      </c>
      <c r="R30" s="25">
        <f t="shared" si="0"/>
        <v>174</v>
      </c>
      <c r="S30" s="45">
        <v>20.98</v>
      </c>
      <c r="T30" s="46">
        <f t="shared" si="1"/>
        <v>4.83</v>
      </c>
      <c r="U30" s="46">
        <f t="shared" si="2"/>
        <v>25.810000000000002</v>
      </c>
      <c r="V30" s="46">
        <f t="shared" si="3"/>
        <v>3650.52</v>
      </c>
      <c r="W30" s="47">
        <f t="shared" si="4"/>
        <v>4490.9400000000005</v>
      </c>
      <c r="X30" s="27">
        <f t="shared" si="5"/>
        <v>20.983739837398375</v>
      </c>
    </row>
    <row r="31" spans="1:24" ht="30.75" customHeight="1" x14ac:dyDescent="0.3">
      <c r="A31" s="30">
        <v>25</v>
      </c>
      <c r="B31" s="80" t="s">
        <v>45</v>
      </c>
      <c r="C31" s="21" t="s">
        <v>1</v>
      </c>
      <c r="D31" s="38"/>
      <c r="E31" s="38"/>
      <c r="F31" s="38"/>
      <c r="G31" s="38"/>
      <c r="H31" s="38"/>
      <c r="I31" s="38"/>
      <c r="J31" s="38"/>
      <c r="K31" s="38"/>
      <c r="L31" s="38"/>
      <c r="M31" s="38">
        <v>150</v>
      </c>
      <c r="N31" s="38"/>
      <c r="O31" s="38"/>
      <c r="P31" s="38"/>
      <c r="Q31" s="38"/>
      <c r="R31" s="25">
        <f t="shared" si="0"/>
        <v>150</v>
      </c>
      <c r="S31" s="45">
        <v>2.99</v>
      </c>
      <c r="T31" s="46">
        <f t="shared" si="1"/>
        <v>0.69</v>
      </c>
      <c r="U31" s="46">
        <f t="shared" si="2"/>
        <v>3.68</v>
      </c>
      <c r="V31" s="46">
        <f t="shared" si="3"/>
        <v>448.50000000000006</v>
      </c>
      <c r="W31" s="47">
        <f t="shared" si="4"/>
        <v>552</v>
      </c>
      <c r="X31" s="27">
        <f t="shared" si="5"/>
        <v>2.9918699186991873</v>
      </c>
    </row>
    <row r="32" spans="1:24" ht="65.400000000000006" x14ac:dyDescent="0.3">
      <c r="A32" s="30">
        <v>26</v>
      </c>
      <c r="B32" s="80" t="s">
        <v>100</v>
      </c>
      <c r="C32" s="21" t="s">
        <v>1</v>
      </c>
      <c r="D32" s="38">
        <v>5</v>
      </c>
      <c r="E32" s="38">
        <v>20</v>
      </c>
      <c r="F32" s="38"/>
      <c r="G32" s="38"/>
      <c r="H32" s="38"/>
      <c r="I32" s="38">
        <v>40</v>
      </c>
      <c r="J32" s="38"/>
      <c r="K32" s="38"/>
      <c r="L32" s="38"/>
      <c r="M32" s="38">
        <v>2</v>
      </c>
      <c r="N32" s="38">
        <v>10</v>
      </c>
      <c r="O32" s="38"/>
      <c r="P32" s="38"/>
      <c r="Q32" s="38">
        <v>5</v>
      </c>
      <c r="R32" s="25">
        <f t="shared" si="0"/>
        <v>82</v>
      </c>
      <c r="S32" s="45">
        <v>6.67</v>
      </c>
      <c r="T32" s="46">
        <f t="shared" si="1"/>
        <v>1.53</v>
      </c>
      <c r="U32" s="46">
        <f t="shared" si="2"/>
        <v>8.1999999999999993</v>
      </c>
      <c r="V32" s="46">
        <f t="shared" si="3"/>
        <v>546.93999999999994</v>
      </c>
      <c r="W32" s="47">
        <f t="shared" si="4"/>
        <v>672.4</v>
      </c>
      <c r="X32" s="27">
        <f t="shared" si="5"/>
        <v>6.6666666666666661</v>
      </c>
    </row>
    <row r="33" spans="1:24" ht="52.8" x14ac:dyDescent="0.3">
      <c r="A33" s="30">
        <v>27</v>
      </c>
      <c r="B33" s="80" t="s">
        <v>101</v>
      </c>
      <c r="C33" s="21" t="s">
        <v>9</v>
      </c>
      <c r="D33" s="38">
        <v>5</v>
      </c>
      <c r="E33" s="38">
        <v>20</v>
      </c>
      <c r="F33" s="38">
        <v>10</v>
      </c>
      <c r="G33" s="38"/>
      <c r="H33" s="38">
        <v>5</v>
      </c>
      <c r="I33" s="38"/>
      <c r="J33" s="38">
        <v>12</v>
      </c>
      <c r="K33" s="38"/>
      <c r="L33" s="38"/>
      <c r="M33" s="38">
        <v>20</v>
      </c>
      <c r="N33" s="38">
        <v>5</v>
      </c>
      <c r="O33" s="38"/>
      <c r="P33" s="38">
        <v>20</v>
      </c>
      <c r="Q33" s="38">
        <v>20</v>
      </c>
      <c r="R33" s="25">
        <f t="shared" si="0"/>
        <v>117</v>
      </c>
      <c r="S33" s="45">
        <v>2.74</v>
      </c>
      <c r="T33" s="46">
        <f t="shared" si="1"/>
        <v>0.63</v>
      </c>
      <c r="U33" s="46">
        <f t="shared" si="2"/>
        <v>3.37</v>
      </c>
      <c r="V33" s="46">
        <f t="shared" si="3"/>
        <v>320.58000000000004</v>
      </c>
      <c r="W33" s="47">
        <f t="shared" si="4"/>
        <v>394.29</v>
      </c>
      <c r="X33" s="27">
        <f t="shared" si="5"/>
        <v>2.7398373983739837</v>
      </c>
    </row>
    <row r="34" spans="1:24" ht="52.8" x14ac:dyDescent="0.3">
      <c r="A34" s="30">
        <v>28</v>
      </c>
      <c r="B34" s="79" t="s">
        <v>102</v>
      </c>
      <c r="C34" s="21" t="s">
        <v>9</v>
      </c>
      <c r="D34" s="38"/>
      <c r="E34" s="38"/>
      <c r="F34" s="38"/>
      <c r="G34" s="38"/>
      <c r="H34" s="38"/>
      <c r="I34" s="38"/>
      <c r="J34" s="38"/>
      <c r="K34" s="38"/>
      <c r="L34" s="38"/>
      <c r="M34" s="38"/>
      <c r="N34" s="38"/>
      <c r="O34" s="38"/>
      <c r="P34" s="38"/>
      <c r="Q34" s="38">
        <v>10</v>
      </c>
      <c r="R34" s="25">
        <f t="shared" si="0"/>
        <v>10</v>
      </c>
      <c r="S34" s="45">
        <v>16.25</v>
      </c>
      <c r="T34" s="46">
        <f t="shared" si="1"/>
        <v>3.74</v>
      </c>
      <c r="U34" s="46">
        <f t="shared" si="2"/>
        <v>19.990000000000002</v>
      </c>
      <c r="V34" s="46">
        <f t="shared" si="3"/>
        <v>162.5</v>
      </c>
      <c r="W34" s="47">
        <f t="shared" si="4"/>
        <v>199.90000000000003</v>
      </c>
      <c r="X34" s="27">
        <f t="shared" si="5"/>
        <v>16.252032520325205</v>
      </c>
    </row>
    <row r="35" spans="1:24" ht="66" x14ac:dyDescent="0.3">
      <c r="A35" s="30">
        <v>29</v>
      </c>
      <c r="B35" s="80" t="s">
        <v>46</v>
      </c>
      <c r="C35" s="21" t="s">
        <v>1</v>
      </c>
      <c r="D35" s="38">
        <v>5</v>
      </c>
      <c r="E35" s="38"/>
      <c r="F35" s="38"/>
      <c r="G35" s="38"/>
      <c r="H35" s="38"/>
      <c r="I35" s="38"/>
      <c r="J35" s="38"/>
      <c r="K35" s="38"/>
      <c r="L35" s="38"/>
      <c r="M35" s="38"/>
      <c r="N35" s="38"/>
      <c r="O35" s="38"/>
      <c r="P35" s="38"/>
      <c r="Q35" s="38"/>
      <c r="R35" s="25">
        <f t="shared" si="0"/>
        <v>5</v>
      </c>
      <c r="S35" s="45">
        <v>13.77</v>
      </c>
      <c r="T35" s="46">
        <f t="shared" si="1"/>
        <v>3.17</v>
      </c>
      <c r="U35" s="46">
        <f t="shared" si="2"/>
        <v>16.939999999999998</v>
      </c>
      <c r="V35" s="46">
        <f t="shared" si="3"/>
        <v>68.849999999999994</v>
      </c>
      <c r="W35" s="47">
        <f t="shared" si="4"/>
        <v>84.699999999999989</v>
      </c>
      <c r="X35" s="27">
        <f t="shared" si="5"/>
        <v>13.772357723577235</v>
      </c>
    </row>
    <row r="36" spans="1:24" ht="66" x14ac:dyDescent="0.3">
      <c r="A36" s="30">
        <v>30</v>
      </c>
      <c r="B36" s="80" t="s">
        <v>103</v>
      </c>
      <c r="C36" s="21" t="s">
        <v>1</v>
      </c>
      <c r="D36" s="38">
        <v>25</v>
      </c>
      <c r="E36" s="38"/>
      <c r="F36" s="38">
        <v>12</v>
      </c>
      <c r="G36" s="38">
        <v>24</v>
      </c>
      <c r="H36" s="38"/>
      <c r="I36" s="38">
        <v>40</v>
      </c>
      <c r="J36" s="38">
        <v>3</v>
      </c>
      <c r="K36" s="38">
        <v>12</v>
      </c>
      <c r="L36" s="38">
        <v>12</v>
      </c>
      <c r="M36" s="38">
        <v>60</v>
      </c>
      <c r="N36" s="38"/>
      <c r="O36" s="38"/>
      <c r="P36" s="38"/>
      <c r="Q36" s="38">
        <v>10</v>
      </c>
      <c r="R36" s="25">
        <f t="shared" si="0"/>
        <v>198</v>
      </c>
      <c r="S36" s="45">
        <v>12.14</v>
      </c>
      <c r="T36" s="46">
        <f t="shared" si="1"/>
        <v>2.79</v>
      </c>
      <c r="U36" s="46">
        <f t="shared" si="2"/>
        <v>14.93</v>
      </c>
      <c r="V36" s="46">
        <f t="shared" si="3"/>
        <v>2403.7200000000003</v>
      </c>
      <c r="W36" s="47">
        <f t="shared" si="4"/>
        <v>2956.14</v>
      </c>
      <c r="X36" s="27">
        <f t="shared" si="5"/>
        <v>12.138211382113822</v>
      </c>
    </row>
    <row r="37" spans="1:24" ht="52.8" x14ac:dyDescent="0.3">
      <c r="A37" s="30">
        <v>31</v>
      </c>
      <c r="B37" s="80" t="s">
        <v>104</v>
      </c>
      <c r="C37" s="21" t="s">
        <v>1</v>
      </c>
      <c r="D37" s="38">
        <v>10</v>
      </c>
      <c r="E37" s="38"/>
      <c r="F37" s="38"/>
      <c r="G37" s="38">
        <v>20</v>
      </c>
      <c r="H37" s="38"/>
      <c r="I37" s="38">
        <v>30</v>
      </c>
      <c r="J37" s="38"/>
      <c r="K37" s="38"/>
      <c r="L37" s="38"/>
      <c r="M37" s="38">
        <v>30</v>
      </c>
      <c r="N37" s="38">
        <v>20</v>
      </c>
      <c r="O37" s="38"/>
      <c r="P37" s="38"/>
      <c r="Q37" s="38"/>
      <c r="R37" s="25">
        <f t="shared" si="0"/>
        <v>110</v>
      </c>
      <c r="S37" s="45">
        <v>3.68</v>
      </c>
      <c r="T37" s="46">
        <f t="shared" si="1"/>
        <v>0.85</v>
      </c>
      <c r="U37" s="46">
        <f t="shared" si="2"/>
        <v>4.53</v>
      </c>
      <c r="V37" s="46">
        <f t="shared" si="3"/>
        <v>404.8</v>
      </c>
      <c r="W37" s="47">
        <f t="shared" si="4"/>
        <v>498.3</v>
      </c>
      <c r="X37" s="27">
        <f t="shared" si="5"/>
        <v>3.6829268292682928</v>
      </c>
    </row>
    <row r="38" spans="1:24" ht="105.6" x14ac:dyDescent="0.3">
      <c r="A38" s="30">
        <v>32</v>
      </c>
      <c r="B38" s="80" t="s">
        <v>47</v>
      </c>
      <c r="C38" s="21" t="s">
        <v>1</v>
      </c>
      <c r="D38" s="38">
        <v>10</v>
      </c>
      <c r="E38" s="38"/>
      <c r="F38" s="38">
        <v>72</v>
      </c>
      <c r="G38" s="38"/>
      <c r="H38" s="38">
        <v>45</v>
      </c>
      <c r="I38" s="38">
        <v>10</v>
      </c>
      <c r="J38" s="38"/>
      <c r="K38" s="38"/>
      <c r="L38" s="38"/>
      <c r="M38" s="38">
        <v>6</v>
      </c>
      <c r="N38" s="38"/>
      <c r="O38" s="38"/>
      <c r="P38" s="38"/>
      <c r="Q38" s="38"/>
      <c r="R38" s="25">
        <f t="shared" si="0"/>
        <v>143</v>
      </c>
      <c r="S38" s="45">
        <v>11.93</v>
      </c>
      <c r="T38" s="46">
        <f t="shared" si="1"/>
        <v>2.74</v>
      </c>
      <c r="U38" s="46">
        <f t="shared" si="2"/>
        <v>14.67</v>
      </c>
      <c r="V38" s="46">
        <f t="shared" si="3"/>
        <v>1705.99</v>
      </c>
      <c r="W38" s="47">
        <f t="shared" si="4"/>
        <v>2097.81</v>
      </c>
      <c r="X38" s="27">
        <f t="shared" si="5"/>
        <v>11.926829268292684</v>
      </c>
    </row>
    <row r="39" spans="1:24" ht="39.6" x14ac:dyDescent="0.3">
      <c r="A39" s="30">
        <v>33</v>
      </c>
      <c r="B39" s="80" t="s">
        <v>48</v>
      </c>
      <c r="C39" s="21" t="s">
        <v>9</v>
      </c>
      <c r="D39" s="38"/>
      <c r="E39" s="38">
        <v>25</v>
      </c>
      <c r="F39" s="38"/>
      <c r="G39" s="38"/>
      <c r="H39" s="38"/>
      <c r="I39" s="38">
        <v>150</v>
      </c>
      <c r="J39" s="38"/>
      <c r="K39" s="38"/>
      <c r="L39" s="38"/>
      <c r="M39" s="38"/>
      <c r="N39" s="38">
        <v>30</v>
      </c>
      <c r="O39" s="38"/>
      <c r="P39" s="38"/>
      <c r="Q39" s="38">
        <v>40</v>
      </c>
      <c r="R39" s="25">
        <f t="shared" si="0"/>
        <v>245</v>
      </c>
      <c r="S39" s="45">
        <v>8.69</v>
      </c>
      <c r="T39" s="46">
        <f t="shared" si="1"/>
        <v>2</v>
      </c>
      <c r="U39" s="46">
        <f t="shared" si="2"/>
        <v>10.69</v>
      </c>
      <c r="V39" s="46">
        <f t="shared" si="3"/>
        <v>2129.0499999999997</v>
      </c>
      <c r="W39" s="47">
        <f t="shared" si="4"/>
        <v>2619.0499999999997</v>
      </c>
      <c r="X39" s="27">
        <f t="shared" si="5"/>
        <v>8.691056910569106</v>
      </c>
    </row>
    <row r="40" spans="1:24" ht="39.6" x14ac:dyDescent="0.3">
      <c r="A40" s="30">
        <v>34</v>
      </c>
      <c r="B40" s="80" t="s">
        <v>49</v>
      </c>
      <c r="C40" s="21" t="s">
        <v>9</v>
      </c>
      <c r="D40" s="38"/>
      <c r="E40" s="38">
        <v>30</v>
      </c>
      <c r="F40" s="38"/>
      <c r="G40" s="38">
        <v>15</v>
      </c>
      <c r="H40" s="38">
        <v>40</v>
      </c>
      <c r="I40" s="38"/>
      <c r="J40" s="38"/>
      <c r="K40" s="38">
        <v>18</v>
      </c>
      <c r="L40" s="38">
        <v>8</v>
      </c>
      <c r="M40" s="38">
        <v>1</v>
      </c>
      <c r="N40" s="38"/>
      <c r="O40" s="38"/>
      <c r="P40" s="38">
        <v>7</v>
      </c>
      <c r="Q40" s="38">
        <v>30</v>
      </c>
      <c r="R40" s="25">
        <f t="shared" si="0"/>
        <v>149</v>
      </c>
      <c r="S40" s="45">
        <v>56.89</v>
      </c>
      <c r="T40" s="46">
        <f t="shared" si="1"/>
        <v>13.08</v>
      </c>
      <c r="U40" s="46">
        <f t="shared" si="2"/>
        <v>69.97</v>
      </c>
      <c r="V40" s="46">
        <f t="shared" si="3"/>
        <v>8476.61</v>
      </c>
      <c r="W40" s="47">
        <f t="shared" si="4"/>
        <v>10425.530000000001</v>
      </c>
      <c r="X40" s="27">
        <f t="shared" si="5"/>
        <v>56.886178861788615</v>
      </c>
    </row>
    <row r="41" spans="1:24" ht="39.6" x14ac:dyDescent="0.3">
      <c r="A41" s="30">
        <v>35</v>
      </c>
      <c r="B41" s="80" t="s">
        <v>50</v>
      </c>
      <c r="C41" s="21" t="s">
        <v>1</v>
      </c>
      <c r="D41" s="38">
        <v>2</v>
      </c>
      <c r="E41" s="38"/>
      <c r="F41" s="38"/>
      <c r="G41" s="38">
        <v>4</v>
      </c>
      <c r="H41" s="38"/>
      <c r="I41" s="38">
        <v>5</v>
      </c>
      <c r="J41" s="38"/>
      <c r="K41" s="38"/>
      <c r="L41" s="38"/>
      <c r="M41" s="38">
        <v>2</v>
      </c>
      <c r="N41" s="38"/>
      <c r="O41" s="38"/>
      <c r="P41" s="38">
        <v>50</v>
      </c>
      <c r="Q41" s="38"/>
      <c r="R41" s="25">
        <f t="shared" si="0"/>
        <v>63</v>
      </c>
      <c r="S41" s="46">
        <v>5.5</v>
      </c>
      <c r="T41" s="46">
        <f t="shared" si="1"/>
        <v>1.27</v>
      </c>
      <c r="U41" s="46">
        <f t="shared" si="2"/>
        <v>6.77</v>
      </c>
      <c r="V41" s="46">
        <f t="shared" si="3"/>
        <v>346.5</v>
      </c>
      <c r="W41" s="47">
        <f t="shared" si="4"/>
        <v>426.51</v>
      </c>
      <c r="X41" s="27">
        <f t="shared" si="5"/>
        <v>5.5040650406504064</v>
      </c>
    </row>
    <row r="42" spans="1:24" ht="39.6" x14ac:dyDescent="0.3">
      <c r="A42" s="30">
        <v>36</v>
      </c>
      <c r="B42" s="80" t="s">
        <v>51</v>
      </c>
      <c r="C42" s="21" t="s">
        <v>1</v>
      </c>
      <c r="D42" s="38">
        <v>5</v>
      </c>
      <c r="E42" s="38">
        <v>10</v>
      </c>
      <c r="F42" s="38">
        <v>5</v>
      </c>
      <c r="G42" s="38">
        <v>80</v>
      </c>
      <c r="H42" s="38"/>
      <c r="I42" s="38">
        <v>20</v>
      </c>
      <c r="J42" s="38">
        <v>12</v>
      </c>
      <c r="K42" s="38"/>
      <c r="L42" s="38"/>
      <c r="M42" s="38"/>
      <c r="N42" s="38">
        <v>5</v>
      </c>
      <c r="O42" s="38"/>
      <c r="P42" s="38"/>
      <c r="Q42" s="38"/>
      <c r="R42" s="25">
        <f t="shared" si="0"/>
        <v>137</v>
      </c>
      <c r="S42" s="45">
        <v>11.74</v>
      </c>
      <c r="T42" s="46">
        <f t="shared" si="1"/>
        <v>2.7</v>
      </c>
      <c r="U42" s="46">
        <f t="shared" si="2"/>
        <v>14.440000000000001</v>
      </c>
      <c r="V42" s="46">
        <f t="shared" si="3"/>
        <v>1608.38</v>
      </c>
      <c r="W42" s="47">
        <f t="shared" si="4"/>
        <v>1978.2800000000002</v>
      </c>
      <c r="X42" s="27">
        <f t="shared" si="5"/>
        <v>11.739837398373984</v>
      </c>
    </row>
    <row r="43" spans="1:24" ht="26.4" x14ac:dyDescent="0.3">
      <c r="A43" s="30">
        <v>37</v>
      </c>
      <c r="B43" s="80" t="s">
        <v>52</v>
      </c>
      <c r="C43" s="21" t="s">
        <v>1</v>
      </c>
      <c r="D43" s="38"/>
      <c r="E43" s="38"/>
      <c r="F43" s="38"/>
      <c r="G43" s="38"/>
      <c r="H43" s="38"/>
      <c r="I43" s="38">
        <v>10</v>
      </c>
      <c r="J43" s="38"/>
      <c r="K43" s="38"/>
      <c r="L43" s="38"/>
      <c r="M43" s="38">
        <v>2</v>
      </c>
      <c r="N43" s="38"/>
      <c r="O43" s="38"/>
      <c r="P43" s="38"/>
      <c r="Q43" s="38"/>
      <c r="R43" s="25">
        <f t="shared" si="0"/>
        <v>12</v>
      </c>
      <c r="S43" s="45">
        <v>9.7200000000000006</v>
      </c>
      <c r="T43" s="46">
        <f t="shared" si="1"/>
        <v>2.2400000000000002</v>
      </c>
      <c r="U43" s="46">
        <f t="shared" si="2"/>
        <v>11.96</v>
      </c>
      <c r="V43" s="46">
        <f t="shared" si="3"/>
        <v>116.64000000000001</v>
      </c>
      <c r="W43" s="47">
        <f t="shared" si="4"/>
        <v>143.52000000000001</v>
      </c>
      <c r="X43" s="27">
        <f t="shared" si="5"/>
        <v>9.7235772357723587</v>
      </c>
    </row>
    <row r="44" spans="1:24" x14ac:dyDescent="0.3">
      <c r="A44" s="30">
        <v>38</v>
      </c>
      <c r="B44" s="80" t="s">
        <v>3</v>
      </c>
      <c r="C44" s="21" t="s">
        <v>1</v>
      </c>
      <c r="D44" s="38"/>
      <c r="E44" s="38"/>
      <c r="F44" s="38"/>
      <c r="G44" s="38"/>
      <c r="H44" s="38">
        <v>160</v>
      </c>
      <c r="I44" s="38"/>
      <c r="J44" s="38"/>
      <c r="K44" s="38"/>
      <c r="L44" s="38"/>
      <c r="M44" s="38"/>
      <c r="N44" s="38"/>
      <c r="O44" s="38"/>
      <c r="P44" s="38"/>
      <c r="Q44" s="38"/>
      <c r="R44" s="25">
        <f t="shared" si="0"/>
        <v>160</v>
      </c>
      <c r="S44" s="45">
        <v>4.46</v>
      </c>
      <c r="T44" s="46">
        <f t="shared" si="1"/>
        <v>1.03</v>
      </c>
      <c r="U44" s="46">
        <f t="shared" si="2"/>
        <v>5.49</v>
      </c>
      <c r="V44" s="46">
        <f t="shared" si="3"/>
        <v>713.6</v>
      </c>
      <c r="W44" s="47">
        <f t="shared" si="4"/>
        <v>878.40000000000009</v>
      </c>
      <c r="X44" s="27">
        <f t="shared" si="5"/>
        <v>4.4634146341463419</v>
      </c>
    </row>
    <row r="45" spans="1:24" ht="79.2" x14ac:dyDescent="0.3">
      <c r="A45" s="30">
        <v>41</v>
      </c>
      <c r="B45" s="80" t="s">
        <v>53</v>
      </c>
      <c r="C45" s="21" t="s">
        <v>1</v>
      </c>
      <c r="D45" s="38"/>
      <c r="E45" s="38">
        <v>20</v>
      </c>
      <c r="F45" s="38"/>
      <c r="G45" s="38"/>
      <c r="H45" s="38">
        <v>10</v>
      </c>
      <c r="I45" s="38">
        <v>70</v>
      </c>
      <c r="J45" s="38"/>
      <c r="K45" s="38"/>
      <c r="L45" s="38"/>
      <c r="M45" s="38">
        <v>4</v>
      </c>
      <c r="N45" s="38"/>
      <c r="O45" s="38"/>
      <c r="P45" s="38"/>
      <c r="Q45" s="38"/>
      <c r="R45" s="25">
        <f t="shared" si="0"/>
        <v>104</v>
      </c>
      <c r="S45" s="45">
        <v>20.149999999999999</v>
      </c>
      <c r="T45" s="46">
        <f t="shared" si="1"/>
        <v>4.63</v>
      </c>
      <c r="U45" s="46">
        <f t="shared" si="2"/>
        <v>24.779999999999998</v>
      </c>
      <c r="V45" s="46">
        <f t="shared" ref="V45:V48" si="6">R45*S45</f>
        <v>2095.6</v>
      </c>
      <c r="W45" s="47">
        <f t="shared" ref="W45:W52" si="7">R45*U45</f>
        <v>2577.12</v>
      </c>
      <c r="X45" s="27">
        <f t="shared" si="5"/>
        <v>20.146341463414632</v>
      </c>
    </row>
    <row r="46" spans="1:24" ht="79.2" x14ac:dyDescent="0.3">
      <c r="A46" s="30">
        <v>42</v>
      </c>
      <c r="B46" s="80" t="s">
        <v>54</v>
      </c>
      <c r="C46" s="21" t="s">
        <v>1</v>
      </c>
      <c r="D46" s="38">
        <v>15</v>
      </c>
      <c r="E46" s="38"/>
      <c r="F46" s="38"/>
      <c r="G46" s="38"/>
      <c r="H46" s="38">
        <v>8</v>
      </c>
      <c r="I46" s="38"/>
      <c r="J46" s="38"/>
      <c r="K46" s="38"/>
      <c r="L46" s="38">
        <v>4</v>
      </c>
      <c r="M46" s="38"/>
      <c r="N46" s="38"/>
      <c r="O46" s="38"/>
      <c r="P46" s="38"/>
      <c r="Q46" s="39"/>
      <c r="R46" s="25">
        <f t="shared" si="0"/>
        <v>27</v>
      </c>
      <c r="S46" s="45">
        <v>36.299999999999997</v>
      </c>
      <c r="T46" s="46">
        <f t="shared" si="1"/>
        <v>8.35</v>
      </c>
      <c r="U46" s="46">
        <f t="shared" si="2"/>
        <v>44.65</v>
      </c>
      <c r="V46" s="46">
        <f t="shared" si="6"/>
        <v>980.09999999999991</v>
      </c>
      <c r="W46" s="47">
        <f t="shared" si="7"/>
        <v>1205.55</v>
      </c>
      <c r="X46" s="27">
        <f t="shared" si="5"/>
        <v>36.300813008130078</v>
      </c>
    </row>
    <row r="47" spans="1:24" ht="130.5" customHeight="1" x14ac:dyDescent="0.3">
      <c r="A47" s="30">
        <v>43</v>
      </c>
      <c r="B47" s="85" t="s">
        <v>105</v>
      </c>
      <c r="C47" s="21" t="s">
        <v>1</v>
      </c>
      <c r="D47" s="39"/>
      <c r="E47" s="39">
        <v>4</v>
      </c>
      <c r="F47" s="39"/>
      <c r="G47" s="39"/>
      <c r="H47" s="40"/>
      <c r="I47" s="39"/>
      <c r="J47" s="39"/>
      <c r="K47" s="39">
        <v>1</v>
      </c>
      <c r="L47" s="41"/>
      <c r="M47" s="39">
        <v>1</v>
      </c>
      <c r="N47" s="39"/>
      <c r="O47" s="39"/>
      <c r="P47" s="39"/>
      <c r="Q47" s="39"/>
      <c r="R47" s="25">
        <f t="shared" si="0"/>
        <v>6</v>
      </c>
      <c r="S47" s="48">
        <v>57.24</v>
      </c>
      <c r="T47" s="46">
        <f t="shared" si="1"/>
        <v>13.17</v>
      </c>
      <c r="U47" s="46">
        <f t="shared" si="2"/>
        <v>70.41</v>
      </c>
      <c r="V47" s="46">
        <f t="shared" si="6"/>
        <v>343.44</v>
      </c>
      <c r="W47" s="47">
        <f t="shared" si="7"/>
        <v>422.46</v>
      </c>
      <c r="X47" s="52">
        <f t="shared" si="5"/>
        <v>57.243902439024389</v>
      </c>
    </row>
    <row r="48" spans="1:24" ht="112.5" customHeight="1" x14ac:dyDescent="0.3">
      <c r="A48" s="30">
        <v>44</v>
      </c>
      <c r="B48" s="85" t="s">
        <v>106</v>
      </c>
      <c r="C48" s="21" t="s">
        <v>1</v>
      </c>
      <c r="D48" s="39">
        <v>15</v>
      </c>
      <c r="E48" s="39"/>
      <c r="F48" s="39"/>
      <c r="G48" s="39"/>
      <c r="H48" s="40"/>
      <c r="I48" s="39">
        <v>80</v>
      </c>
      <c r="J48" s="39"/>
      <c r="K48" s="39"/>
      <c r="L48" s="41"/>
      <c r="M48" s="39"/>
      <c r="N48" s="39">
        <v>10</v>
      </c>
      <c r="O48" s="39">
        <v>1</v>
      </c>
      <c r="P48" s="39"/>
      <c r="Q48" s="38"/>
      <c r="R48" s="25">
        <f t="shared" si="0"/>
        <v>106</v>
      </c>
      <c r="S48" s="48">
        <v>12.47</v>
      </c>
      <c r="T48" s="46">
        <f t="shared" si="1"/>
        <v>2.87</v>
      </c>
      <c r="U48" s="46">
        <f t="shared" si="2"/>
        <v>15.34</v>
      </c>
      <c r="V48" s="46">
        <f t="shared" si="6"/>
        <v>1321.8200000000002</v>
      </c>
      <c r="W48" s="47">
        <f t="shared" si="7"/>
        <v>1626.04</v>
      </c>
      <c r="X48" s="52">
        <f t="shared" si="5"/>
        <v>12.471544715447154</v>
      </c>
    </row>
    <row r="49" spans="1:24" ht="105.6" x14ac:dyDescent="0.3">
      <c r="A49" s="30">
        <v>45</v>
      </c>
      <c r="B49" s="80" t="s">
        <v>55</v>
      </c>
      <c r="C49" s="21" t="s">
        <v>1</v>
      </c>
      <c r="D49" s="38">
        <v>3</v>
      </c>
      <c r="E49" s="38"/>
      <c r="F49" s="38">
        <v>72</v>
      </c>
      <c r="G49" s="38">
        <v>10</v>
      </c>
      <c r="H49" s="38"/>
      <c r="I49" s="38">
        <v>60</v>
      </c>
      <c r="J49" s="38">
        <v>4</v>
      </c>
      <c r="K49" s="38">
        <v>5</v>
      </c>
      <c r="L49" s="38">
        <v>4</v>
      </c>
      <c r="M49" s="38">
        <v>8</v>
      </c>
      <c r="N49" s="38"/>
      <c r="O49" s="38"/>
      <c r="P49" s="38">
        <v>20</v>
      </c>
      <c r="Q49" s="38">
        <v>5</v>
      </c>
      <c r="R49" s="25">
        <f t="shared" si="0"/>
        <v>191</v>
      </c>
      <c r="S49" s="45">
        <v>20.63</v>
      </c>
      <c r="T49" s="46">
        <f t="shared" si="1"/>
        <v>4.74</v>
      </c>
      <c r="U49" s="46">
        <f t="shared" si="2"/>
        <v>25.369999999999997</v>
      </c>
      <c r="V49" s="46">
        <f t="shared" ref="V49:V69" si="8">R49*S49</f>
        <v>3940.33</v>
      </c>
      <c r="W49" s="47">
        <f t="shared" si="7"/>
        <v>4845.6699999999992</v>
      </c>
      <c r="X49" s="52">
        <f t="shared" ref="X49:X70" si="9">U49/1.23</f>
        <v>20.626016260162601</v>
      </c>
    </row>
    <row r="50" spans="1:24" ht="66" x14ac:dyDescent="0.3">
      <c r="A50" s="30">
        <v>46</v>
      </c>
      <c r="B50" s="80" t="s">
        <v>56</v>
      </c>
      <c r="C50" s="21" t="s">
        <v>1</v>
      </c>
      <c r="D50" s="38"/>
      <c r="E50" s="38"/>
      <c r="F50" s="38"/>
      <c r="G50" s="38"/>
      <c r="H50" s="38">
        <v>30</v>
      </c>
      <c r="I50" s="38"/>
      <c r="J50" s="38"/>
      <c r="K50" s="38"/>
      <c r="L50" s="38"/>
      <c r="M50" s="38"/>
      <c r="N50" s="38">
        <v>6</v>
      </c>
      <c r="O50" s="38"/>
      <c r="P50" s="38"/>
      <c r="Q50" s="38"/>
      <c r="R50" s="25">
        <f t="shared" si="0"/>
        <v>36</v>
      </c>
      <c r="S50" s="45">
        <v>7.72</v>
      </c>
      <c r="T50" s="46">
        <f t="shared" si="1"/>
        <v>1.78</v>
      </c>
      <c r="U50" s="46">
        <f t="shared" si="2"/>
        <v>9.5</v>
      </c>
      <c r="V50" s="46">
        <f t="shared" si="8"/>
        <v>277.92</v>
      </c>
      <c r="W50" s="47">
        <f t="shared" si="7"/>
        <v>342</v>
      </c>
      <c r="X50" s="27">
        <f t="shared" si="9"/>
        <v>7.7235772357723578</v>
      </c>
    </row>
    <row r="51" spans="1:24" ht="75" customHeight="1" x14ac:dyDescent="0.3">
      <c r="A51" s="30">
        <v>47</v>
      </c>
      <c r="B51" s="86" t="s">
        <v>107</v>
      </c>
      <c r="C51" s="21" t="s">
        <v>1</v>
      </c>
      <c r="D51" s="38"/>
      <c r="E51" s="38">
        <v>10</v>
      </c>
      <c r="F51" s="38">
        <v>72</v>
      </c>
      <c r="G51" s="38">
        <v>48</v>
      </c>
      <c r="H51" s="38">
        <v>40</v>
      </c>
      <c r="I51" s="38">
        <v>20</v>
      </c>
      <c r="J51" s="38"/>
      <c r="K51" s="38">
        <v>4</v>
      </c>
      <c r="L51" s="38"/>
      <c r="M51" s="38">
        <v>5</v>
      </c>
      <c r="N51" s="38">
        <v>5</v>
      </c>
      <c r="O51" s="38">
        <v>5</v>
      </c>
      <c r="P51" s="38"/>
      <c r="Q51" s="38"/>
      <c r="R51" s="25">
        <f t="shared" si="0"/>
        <v>209</v>
      </c>
      <c r="S51" s="45">
        <v>8.6300000000000008</v>
      </c>
      <c r="T51" s="46">
        <f t="shared" si="1"/>
        <v>1.98</v>
      </c>
      <c r="U51" s="46">
        <v>10.61</v>
      </c>
      <c r="V51" s="46">
        <f t="shared" si="8"/>
        <v>1803.67</v>
      </c>
      <c r="W51" s="47">
        <f t="shared" si="7"/>
        <v>2217.4899999999998</v>
      </c>
      <c r="X51" s="27">
        <f t="shared" si="9"/>
        <v>8.6260162601626007</v>
      </c>
    </row>
    <row r="52" spans="1:24" ht="75" customHeight="1" x14ac:dyDescent="0.3">
      <c r="A52" s="30">
        <v>48</v>
      </c>
      <c r="B52" s="80" t="s">
        <v>57</v>
      </c>
      <c r="C52" s="21" t="s">
        <v>1</v>
      </c>
      <c r="D52" s="38">
        <v>20</v>
      </c>
      <c r="E52" s="38"/>
      <c r="F52" s="38"/>
      <c r="G52" s="38"/>
      <c r="H52" s="38"/>
      <c r="I52" s="38">
        <v>40</v>
      </c>
      <c r="J52" s="38"/>
      <c r="K52" s="38"/>
      <c r="L52" s="38">
        <v>5</v>
      </c>
      <c r="M52" s="38">
        <v>1</v>
      </c>
      <c r="N52" s="38">
        <v>10</v>
      </c>
      <c r="O52" s="38"/>
      <c r="P52" s="38"/>
      <c r="Q52" s="38"/>
      <c r="R52" s="25">
        <f t="shared" si="0"/>
        <v>76</v>
      </c>
      <c r="S52" s="45">
        <v>14.01</v>
      </c>
      <c r="T52" s="46">
        <f t="shared" si="1"/>
        <v>3.22</v>
      </c>
      <c r="U52" s="46">
        <f t="shared" si="2"/>
        <v>17.23</v>
      </c>
      <c r="V52" s="46">
        <f t="shared" si="8"/>
        <v>1064.76</v>
      </c>
      <c r="W52" s="47">
        <f t="shared" si="7"/>
        <v>1309.48</v>
      </c>
      <c r="X52" s="27">
        <f t="shared" si="9"/>
        <v>14.008130081300813</v>
      </c>
    </row>
    <row r="53" spans="1:24" ht="78" customHeight="1" x14ac:dyDescent="0.3">
      <c r="A53" s="30">
        <v>49</v>
      </c>
      <c r="B53" s="80" t="s">
        <v>58</v>
      </c>
      <c r="C53" s="21" t="s">
        <v>1</v>
      </c>
      <c r="D53" s="38"/>
      <c r="E53" s="38">
        <v>20</v>
      </c>
      <c r="F53" s="38">
        <v>72</v>
      </c>
      <c r="G53" s="38">
        <v>100</v>
      </c>
      <c r="H53" s="38">
        <v>40</v>
      </c>
      <c r="I53" s="38">
        <v>70</v>
      </c>
      <c r="J53" s="38"/>
      <c r="K53" s="38">
        <v>4</v>
      </c>
      <c r="L53" s="38"/>
      <c r="M53" s="38">
        <v>6</v>
      </c>
      <c r="N53" s="38">
        <v>10</v>
      </c>
      <c r="O53" s="38"/>
      <c r="P53" s="38"/>
      <c r="Q53" s="38"/>
      <c r="R53" s="25">
        <f t="shared" si="0"/>
        <v>322</v>
      </c>
      <c r="S53" s="45">
        <v>8.1300000000000008</v>
      </c>
      <c r="T53" s="46">
        <f t="shared" si="1"/>
        <v>1.87</v>
      </c>
      <c r="U53" s="46">
        <f t="shared" si="2"/>
        <v>10</v>
      </c>
      <c r="V53" s="46">
        <f t="shared" si="8"/>
        <v>2617.86</v>
      </c>
      <c r="W53" s="47">
        <f t="shared" ref="W53:W69" si="10">R53*U53</f>
        <v>3220</v>
      </c>
      <c r="X53" s="27">
        <f t="shared" si="9"/>
        <v>8.1300813008130088</v>
      </c>
    </row>
    <row r="54" spans="1:24" ht="39.6" x14ac:dyDescent="0.3">
      <c r="A54" s="30">
        <v>50</v>
      </c>
      <c r="B54" s="82" t="s">
        <v>59</v>
      </c>
      <c r="C54" s="21" t="s">
        <v>1</v>
      </c>
      <c r="D54" s="38"/>
      <c r="E54" s="38"/>
      <c r="F54" s="38"/>
      <c r="G54" s="38"/>
      <c r="H54" s="38"/>
      <c r="I54" s="38"/>
      <c r="J54" s="38"/>
      <c r="K54" s="38"/>
      <c r="L54" s="38"/>
      <c r="M54" s="38"/>
      <c r="N54" s="38"/>
      <c r="O54" s="38">
        <v>1</v>
      </c>
      <c r="P54" s="38"/>
      <c r="Q54" s="38"/>
      <c r="R54" s="25">
        <f t="shared" si="0"/>
        <v>1</v>
      </c>
      <c r="S54" s="45">
        <v>8.3699999999999992</v>
      </c>
      <c r="T54" s="46">
        <f t="shared" si="1"/>
        <v>1.93</v>
      </c>
      <c r="U54" s="46">
        <f t="shared" si="2"/>
        <v>10.299999999999999</v>
      </c>
      <c r="V54" s="46">
        <f t="shared" si="8"/>
        <v>8.3699999999999992</v>
      </c>
      <c r="W54" s="47">
        <f t="shared" si="10"/>
        <v>10.299999999999999</v>
      </c>
      <c r="X54" s="27">
        <f t="shared" si="9"/>
        <v>8.3739837398373975</v>
      </c>
    </row>
    <row r="55" spans="1:24" ht="87.75" customHeight="1" x14ac:dyDescent="0.3">
      <c r="A55" s="30">
        <v>51</v>
      </c>
      <c r="B55" s="80" t="s">
        <v>60</v>
      </c>
      <c r="C55" s="21" t="s">
        <v>1</v>
      </c>
      <c r="D55" s="38">
        <v>15</v>
      </c>
      <c r="E55" s="38">
        <v>20</v>
      </c>
      <c r="F55" s="38">
        <v>72</v>
      </c>
      <c r="G55" s="38"/>
      <c r="H55" s="38"/>
      <c r="I55" s="38">
        <v>35</v>
      </c>
      <c r="J55" s="38">
        <v>6</v>
      </c>
      <c r="K55" s="38">
        <v>2</v>
      </c>
      <c r="L55" s="38"/>
      <c r="M55" s="38"/>
      <c r="N55" s="38"/>
      <c r="O55" s="38"/>
      <c r="P55" s="38"/>
      <c r="Q55" s="38"/>
      <c r="R55" s="25">
        <f t="shared" si="0"/>
        <v>150</v>
      </c>
      <c r="S55" s="45">
        <v>11.93</v>
      </c>
      <c r="T55" s="46">
        <f t="shared" si="1"/>
        <v>2.74</v>
      </c>
      <c r="U55" s="46">
        <f t="shared" si="2"/>
        <v>14.67</v>
      </c>
      <c r="V55" s="46">
        <f t="shared" si="8"/>
        <v>1789.5</v>
      </c>
      <c r="W55" s="47">
        <f t="shared" si="10"/>
        <v>2200.5</v>
      </c>
      <c r="X55" s="27">
        <f t="shared" si="9"/>
        <v>11.926829268292684</v>
      </c>
    </row>
    <row r="56" spans="1:24" ht="52.5" customHeight="1" x14ac:dyDescent="0.3">
      <c r="A56" s="30">
        <v>52</v>
      </c>
      <c r="B56" s="82" t="s">
        <v>61</v>
      </c>
      <c r="C56" s="21" t="s">
        <v>1</v>
      </c>
      <c r="D56" s="38"/>
      <c r="E56" s="38">
        <v>10</v>
      </c>
      <c r="F56" s="38"/>
      <c r="G56" s="38"/>
      <c r="H56" s="38"/>
      <c r="I56" s="38">
        <v>10</v>
      </c>
      <c r="J56" s="38"/>
      <c r="K56" s="38">
        <v>1</v>
      </c>
      <c r="L56" s="38"/>
      <c r="M56" s="38">
        <v>6</v>
      </c>
      <c r="N56" s="38"/>
      <c r="O56" s="38"/>
      <c r="P56" s="38"/>
      <c r="Q56" s="38"/>
      <c r="R56" s="25">
        <f t="shared" si="0"/>
        <v>27</v>
      </c>
      <c r="S56" s="45">
        <v>28.56</v>
      </c>
      <c r="T56" s="46">
        <f t="shared" si="1"/>
        <v>6.57</v>
      </c>
      <c r="U56" s="46">
        <f t="shared" si="2"/>
        <v>35.129999999999995</v>
      </c>
      <c r="V56" s="46">
        <f t="shared" si="8"/>
        <v>771.12</v>
      </c>
      <c r="W56" s="47">
        <f>R56*U56</f>
        <v>948.50999999999988</v>
      </c>
      <c r="X56" s="27">
        <f t="shared" si="9"/>
        <v>28.560975609756095</v>
      </c>
    </row>
    <row r="57" spans="1:24" ht="39.6" x14ac:dyDescent="0.3">
      <c r="A57" s="30">
        <v>54</v>
      </c>
      <c r="B57" s="87" t="s">
        <v>108</v>
      </c>
      <c r="C57" s="21" t="s">
        <v>9</v>
      </c>
      <c r="D57" s="38"/>
      <c r="E57" s="38"/>
      <c r="F57" s="38"/>
      <c r="G57" s="38"/>
      <c r="H57" s="38"/>
      <c r="I57" s="38"/>
      <c r="J57" s="38">
        <v>2</v>
      </c>
      <c r="K57" s="38"/>
      <c r="L57" s="38"/>
      <c r="M57" s="38"/>
      <c r="N57" s="38"/>
      <c r="O57" s="38"/>
      <c r="P57" s="38"/>
      <c r="Q57" s="38"/>
      <c r="R57" s="25">
        <f t="shared" si="0"/>
        <v>2</v>
      </c>
      <c r="S57" s="45">
        <v>135.77000000000001</v>
      </c>
      <c r="T57" s="46">
        <f t="shared" si="1"/>
        <v>31.23</v>
      </c>
      <c r="U57" s="46">
        <f t="shared" si="2"/>
        <v>167</v>
      </c>
      <c r="V57" s="46">
        <f t="shared" si="8"/>
        <v>271.54000000000002</v>
      </c>
      <c r="W57" s="47">
        <f t="shared" si="10"/>
        <v>334</v>
      </c>
      <c r="X57" s="27">
        <f t="shared" si="9"/>
        <v>135.77235772357724</v>
      </c>
    </row>
    <row r="58" spans="1:24" ht="92.4" x14ac:dyDescent="0.3">
      <c r="A58" s="30">
        <v>56</v>
      </c>
      <c r="B58" s="80" t="s">
        <v>62</v>
      </c>
      <c r="C58" s="21" t="s">
        <v>1</v>
      </c>
      <c r="D58" s="38">
        <v>2</v>
      </c>
      <c r="E58" s="38"/>
      <c r="F58" s="38">
        <v>5</v>
      </c>
      <c r="G58" s="38">
        <v>16</v>
      </c>
      <c r="H58" s="38"/>
      <c r="I58" s="38">
        <v>26</v>
      </c>
      <c r="J58" s="38"/>
      <c r="K58" s="38"/>
      <c r="L58" s="38"/>
      <c r="M58" s="38"/>
      <c r="N58" s="38">
        <v>2</v>
      </c>
      <c r="O58" s="38"/>
      <c r="P58" s="38">
        <v>25</v>
      </c>
      <c r="Q58" s="38">
        <v>7</v>
      </c>
      <c r="R58" s="25">
        <f t="shared" si="0"/>
        <v>83</v>
      </c>
      <c r="S58" s="45">
        <v>11.43</v>
      </c>
      <c r="T58" s="46">
        <f t="shared" si="1"/>
        <v>2.63</v>
      </c>
      <c r="U58" s="46">
        <f t="shared" si="2"/>
        <v>14.059999999999999</v>
      </c>
      <c r="V58" s="46">
        <f t="shared" si="8"/>
        <v>948.68999999999994</v>
      </c>
      <c r="W58" s="47">
        <f t="shared" si="10"/>
        <v>1166.9799999999998</v>
      </c>
      <c r="X58" s="27">
        <f t="shared" si="9"/>
        <v>11.430894308943088</v>
      </c>
    </row>
    <row r="59" spans="1:24" ht="36" customHeight="1" x14ac:dyDescent="0.3">
      <c r="A59" s="30">
        <v>57</v>
      </c>
      <c r="B59" s="82" t="s">
        <v>90</v>
      </c>
      <c r="C59" s="21" t="s">
        <v>1</v>
      </c>
      <c r="D59" s="38"/>
      <c r="E59" s="38"/>
      <c r="F59" s="38"/>
      <c r="G59" s="38"/>
      <c r="H59" s="38"/>
      <c r="I59" s="38"/>
      <c r="J59" s="38"/>
      <c r="K59" s="38"/>
      <c r="L59" s="38"/>
      <c r="M59" s="38">
        <v>4</v>
      </c>
      <c r="N59" s="38"/>
      <c r="O59" s="38"/>
      <c r="P59" s="38"/>
      <c r="Q59" s="38"/>
      <c r="R59" s="25">
        <f t="shared" si="0"/>
        <v>4</v>
      </c>
      <c r="S59" s="45">
        <v>16.71</v>
      </c>
      <c r="T59" s="46">
        <f t="shared" si="1"/>
        <v>3.84</v>
      </c>
      <c r="U59" s="46">
        <f t="shared" si="2"/>
        <v>20.55</v>
      </c>
      <c r="V59" s="46">
        <f t="shared" si="8"/>
        <v>66.84</v>
      </c>
      <c r="W59" s="47">
        <f t="shared" si="10"/>
        <v>82.2</v>
      </c>
      <c r="X59" s="27">
        <f t="shared" si="9"/>
        <v>16.707317073170731</v>
      </c>
    </row>
    <row r="60" spans="1:24" ht="97.5" customHeight="1" x14ac:dyDescent="0.3">
      <c r="A60" s="30">
        <v>58</v>
      </c>
      <c r="B60" s="80" t="s">
        <v>109</v>
      </c>
      <c r="C60" s="21" t="s">
        <v>1</v>
      </c>
      <c r="D60" s="38"/>
      <c r="E60" s="38">
        <v>20</v>
      </c>
      <c r="F60" s="38"/>
      <c r="G60" s="38"/>
      <c r="H60" s="38"/>
      <c r="I60" s="38">
        <v>40</v>
      </c>
      <c r="J60" s="38"/>
      <c r="K60" s="38"/>
      <c r="L60" s="38"/>
      <c r="M60" s="38"/>
      <c r="N60" s="38"/>
      <c r="O60" s="38"/>
      <c r="P60" s="38"/>
      <c r="Q60" s="38"/>
      <c r="R60" s="25">
        <f t="shared" si="0"/>
        <v>60</v>
      </c>
      <c r="S60" s="45">
        <v>21.94</v>
      </c>
      <c r="T60" s="46">
        <f t="shared" si="1"/>
        <v>5.05</v>
      </c>
      <c r="U60" s="46">
        <f t="shared" si="2"/>
        <v>26.990000000000002</v>
      </c>
      <c r="V60" s="46">
        <f t="shared" si="8"/>
        <v>1316.4</v>
      </c>
      <c r="W60" s="47">
        <f t="shared" si="10"/>
        <v>1619.4</v>
      </c>
      <c r="X60" s="27">
        <f t="shared" si="9"/>
        <v>21.943089430894311</v>
      </c>
    </row>
    <row r="61" spans="1:24" ht="109.5" customHeight="1" x14ac:dyDescent="0.3">
      <c r="A61" s="30">
        <v>59</v>
      </c>
      <c r="B61" s="80" t="s">
        <v>63</v>
      </c>
      <c r="C61" s="21" t="s">
        <v>1</v>
      </c>
      <c r="D61" s="38"/>
      <c r="E61" s="38"/>
      <c r="F61" s="38"/>
      <c r="G61" s="38"/>
      <c r="H61" s="38"/>
      <c r="I61" s="38">
        <v>50</v>
      </c>
      <c r="J61" s="38"/>
      <c r="K61" s="38"/>
      <c r="L61" s="38"/>
      <c r="M61" s="38"/>
      <c r="N61" s="38"/>
      <c r="O61" s="38"/>
      <c r="P61" s="38"/>
      <c r="Q61" s="38"/>
      <c r="R61" s="25">
        <f t="shared" si="0"/>
        <v>50</v>
      </c>
      <c r="S61" s="45">
        <v>4.9800000000000004</v>
      </c>
      <c r="T61" s="46">
        <f t="shared" si="1"/>
        <v>1.1499999999999999</v>
      </c>
      <c r="U61" s="46">
        <f t="shared" si="2"/>
        <v>6.1300000000000008</v>
      </c>
      <c r="V61" s="46">
        <f t="shared" si="8"/>
        <v>249.00000000000003</v>
      </c>
      <c r="W61" s="47">
        <f t="shared" si="10"/>
        <v>306.50000000000006</v>
      </c>
      <c r="X61" s="27">
        <f t="shared" si="9"/>
        <v>4.9837398373983746</v>
      </c>
    </row>
    <row r="62" spans="1:24" ht="77.25" customHeight="1" x14ac:dyDescent="0.3">
      <c r="A62" s="30">
        <v>60</v>
      </c>
      <c r="B62" s="80" t="s">
        <v>110</v>
      </c>
      <c r="C62" s="21" t="s">
        <v>9</v>
      </c>
      <c r="D62" s="38">
        <v>2</v>
      </c>
      <c r="E62" s="38">
        <v>4</v>
      </c>
      <c r="F62" s="38">
        <v>6</v>
      </c>
      <c r="G62" s="38"/>
      <c r="H62" s="38">
        <v>1</v>
      </c>
      <c r="I62" s="38">
        <v>40</v>
      </c>
      <c r="J62" s="38"/>
      <c r="K62" s="38"/>
      <c r="L62" s="38"/>
      <c r="M62" s="38"/>
      <c r="N62" s="38"/>
      <c r="O62" s="38"/>
      <c r="P62" s="38"/>
      <c r="Q62" s="38"/>
      <c r="R62" s="25">
        <f t="shared" si="0"/>
        <v>53</v>
      </c>
      <c r="S62" s="45">
        <v>28.75</v>
      </c>
      <c r="T62" s="46">
        <f t="shared" si="1"/>
        <v>6.61</v>
      </c>
      <c r="U62" s="46">
        <f t="shared" si="2"/>
        <v>35.36</v>
      </c>
      <c r="V62" s="46">
        <f t="shared" si="8"/>
        <v>1523.75</v>
      </c>
      <c r="W62" s="47">
        <f t="shared" si="10"/>
        <v>1874.08</v>
      </c>
      <c r="X62" s="27">
        <f t="shared" si="9"/>
        <v>28.747967479674795</v>
      </c>
    </row>
    <row r="63" spans="1:24" ht="86.25" customHeight="1" x14ac:dyDescent="0.3">
      <c r="A63" s="30">
        <v>61</v>
      </c>
      <c r="B63" s="80" t="s">
        <v>111</v>
      </c>
      <c r="C63" s="21" t="s">
        <v>9</v>
      </c>
      <c r="D63" s="38">
        <v>2</v>
      </c>
      <c r="E63" s="38">
        <v>8</v>
      </c>
      <c r="F63" s="38">
        <v>5</v>
      </c>
      <c r="G63" s="38">
        <v>10</v>
      </c>
      <c r="H63" s="38">
        <v>1</v>
      </c>
      <c r="I63" s="38">
        <v>40</v>
      </c>
      <c r="J63" s="38">
        <v>1</v>
      </c>
      <c r="K63" s="38">
        <v>1</v>
      </c>
      <c r="L63" s="38"/>
      <c r="M63" s="38"/>
      <c r="N63" s="38"/>
      <c r="O63" s="38"/>
      <c r="P63" s="38"/>
      <c r="Q63" s="38"/>
      <c r="R63" s="25">
        <f t="shared" si="0"/>
        <v>68</v>
      </c>
      <c r="S63" s="45">
        <v>29.5</v>
      </c>
      <c r="T63" s="46">
        <f t="shared" si="1"/>
        <v>6.79</v>
      </c>
      <c r="U63" s="46">
        <f t="shared" si="2"/>
        <v>36.29</v>
      </c>
      <c r="V63" s="46">
        <f t="shared" si="8"/>
        <v>2006</v>
      </c>
      <c r="W63" s="47">
        <f t="shared" si="10"/>
        <v>2467.7199999999998</v>
      </c>
      <c r="X63" s="27">
        <f t="shared" si="9"/>
        <v>29.504065040650406</v>
      </c>
    </row>
    <row r="64" spans="1:24" ht="60.75" customHeight="1" x14ac:dyDescent="0.3">
      <c r="A64" s="30">
        <v>62</v>
      </c>
      <c r="B64" s="82" t="s">
        <v>112</v>
      </c>
      <c r="C64" s="21" t="s">
        <v>9</v>
      </c>
      <c r="D64" s="38"/>
      <c r="E64" s="38"/>
      <c r="F64" s="38"/>
      <c r="G64" s="38"/>
      <c r="H64" s="38"/>
      <c r="I64" s="38">
        <v>40</v>
      </c>
      <c r="J64" s="38"/>
      <c r="K64" s="38"/>
      <c r="L64" s="38"/>
      <c r="M64" s="38"/>
      <c r="N64" s="38"/>
      <c r="O64" s="38"/>
      <c r="P64" s="38"/>
      <c r="Q64" s="38"/>
      <c r="R64" s="25">
        <f t="shared" si="0"/>
        <v>40</v>
      </c>
      <c r="S64" s="45">
        <v>18.670000000000002</v>
      </c>
      <c r="T64" s="46">
        <f t="shared" si="1"/>
        <v>4.29</v>
      </c>
      <c r="U64" s="46">
        <f t="shared" si="2"/>
        <v>22.96</v>
      </c>
      <c r="V64" s="46">
        <f t="shared" si="8"/>
        <v>746.80000000000007</v>
      </c>
      <c r="W64" s="47">
        <f t="shared" si="10"/>
        <v>918.40000000000009</v>
      </c>
      <c r="X64" s="27">
        <f t="shared" si="9"/>
        <v>18.666666666666668</v>
      </c>
    </row>
    <row r="65" spans="1:24" ht="39.6" x14ac:dyDescent="0.3">
      <c r="A65" s="30">
        <v>63</v>
      </c>
      <c r="B65" s="82" t="s">
        <v>115</v>
      </c>
      <c r="C65" s="21" t="s">
        <v>9</v>
      </c>
      <c r="D65" s="38"/>
      <c r="E65" s="38"/>
      <c r="F65" s="38">
        <v>72</v>
      </c>
      <c r="G65" s="38"/>
      <c r="H65" s="38"/>
      <c r="I65" s="38"/>
      <c r="J65" s="38"/>
      <c r="K65" s="38"/>
      <c r="L65" s="38"/>
      <c r="M65" s="38"/>
      <c r="N65" s="38"/>
      <c r="O65" s="38"/>
      <c r="P65" s="38"/>
      <c r="Q65" s="38"/>
      <c r="R65" s="25">
        <f t="shared" si="0"/>
        <v>72</v>
      </c>
      <c r="S65" s="45">
        <v>18.670000000000002</v>
      </c>
      <c r="T65" s="46">
        <f t="shared" si="1"/>
        <v>4.29</v>
      </c>
      <c r="U65" s="46">
        <f t="shared" si="2"/>
        <v>22.96</v>
      </c>
      <c r="V65" s="46">
        <f t="shared" si="8"/>
        <v>1344.2400000000002</v>
      </c>
      <c r="W65" s="47">
        <f t="shared" si="10"/>
        <v>1653.1200000000001</v>
      </c>
      <c r="X65" s="27">
        <f t="shared" si="9"/>
        <v>18.666666666666668</v>
      </c>
    </row>
    <row r="66" spans="1:24" ht="52.2" x14ac:dyDescent="0.3">
      <c r="A66" s="30">
        <v>64</v>
      </c>
      <c r="B66" s="82" t="s">
        <v>114</v>
      </c>
      <c r="C66" s="21" t="s">
        <v>9</v>
      </c>
      <c r="D66" s="38">
        <v>2</v>
      </c>
      <c r="E66" s="38"/>
      <c r="F66" s="38">
        <v>72</v>
      </c>
      <c r="G66" s="38">
        <v>12</v>
      </c>
      <c r="H66" s="38">
        <v>3</v>
      </c>
      <c r="I66" s="38"/>
      <c r="J66" s="38"/>
      <c r="K66" s="38">
        <v>8</v>
      </c>
      <c r="L66" s="38"/>
      <c r="M66" s="38">
        <v>90</v>
      </c>
      <c r="N66" s="38">
        <v>1</v>
      </c>
      <c r="O66" s="38">
        <v>2</v>
      </c>
      <c r="P66" s="38"/>
      <c r="Q66" s="38"/>
      <c r="R66" s="25">
        <f t="shared" si="0"/>
        <v>190</v>
      </c>
      <c r="S66" s="45">
        <v>18.670000000000002</v>
      </c>
      <c r="T66" s="46">
        <f t="shared" si="1"/>
        <v>4.29</v>
      </c>
      <c r="U66" s="46">
        <f t="shared" si="2"/>
        <v>22.96</v>
      </c>
      <c r="V66" s="46">
        <f t="shared" si="8"/>
        <v>3547.3</v>
      </c>
      <c r="W66" s="47">
        <f t="shared" si="10"/>
        <v>4362.4000000000005</v>
      </c>
      <c r="X66" s="27">
        <f t="shared" si="9"/>
        <v>18.666666666666668</v>
      </c>
    </row>
    <row r="67" spans="1:24" ht="39.6" x14ac:dyDescent="0.3">
      <c r="A67" s="30">
        <v>65</v>
      </c>
      <c r="B67" s="82" t="s">
        <v>113</v>
      </c>
      <c r="C67" s="21" t="s">
        <v>9</v>
      </c>
      <c r="D67" s="38">
        <v>2</v>
      </c>
      <c r="E67" s="38"/>
      <c r="F67" s="38"/>
      <c r="G67" s="38"/>
      <c r="H67" s="38">
        <v>1</v>
      </c>
      <c r="I67" s="38"/>
      <c r="J67" s="38"/>
      <c r="K67" s="38"/>
      <c r="L67" s="38"/>
      <c r="M67" s="38">
        <v>50</v>
      </c>
      <c r="N67" s="38">
        <v>1</v>
      </c>
      <c r="O67" s="38"/>
      <c r="P67" s="38"/>
      <c r="Q67" s="38"/>
      <c r="R67" s="25">
        <f t="shared" si="0"/>
        <v>54</v>
      </c>
      <c r="S67" s="45">
        <v>18.670000000000002</v>
      </c>
      <c r="T67" s="46">
        <f t="shared" si="1"/>
        <v>4.29</v>
      </c>
      <c r="U67" s="46">
        <f t="shared" si="2"/>
        <v>22.96</v>
      </c>
      <c r="V67" s="46">
        <f t="shared" si="8"/>
        <v>1008.1800000000001</v>
      </c>
      <c r="W67" s="47">
        <f t="shared" si="10"/>
        <v>1239.8400000000001</v>
      </c>
      <c r="X67" s="27">
        <f t="shared" si="9"/>
        <v>18.666666666666668</v>
      </c>
    </row>
    <row r="68" spans="1:24" ht="52.2" x14ac:dyDescent="0.3">
      <c r="A68" s="30">
        <v>66</v>
      </c>
      <c r="B68" s="82" t="s">
        <v>116</v>
      </c>
      <c r="C68" s="21" t="s">
        <v>9</v>
      </c>
      <c r="D68" s="38">
        <v>2</v>
      </c>
      <c r="E68" s="38"/>
      <c r="F68" s="38"/>
      <c r="G68" s="38"/>
      <c r="H68" s="38"/>
      <c r="I68" s="38"/>
      <c r="J68" s="38"/>
      <c r="K68" s="38"/>
      <c r="L68" s="38"/>
      <c r="M68" s="38"/>
      <c r="N68" s="38">
        <v>1</v>
      </c>
      <c r="O68" s="38"/>
      <c r="P68" s="38"/>
      <c r="Q68" s="38"/>
      <c r="R68" s="25">
        <f t="shared" ref="R68:R122" si="11">SUM(D68:Q68)</f>
        <v>3</v>
      </c>
      <c r="S68" s="45">
        <v>18.670000000000002</v>
      </c>
      <c r="T68" s="46">
        <f t="shared" ref="T68:T122" si="12">ROUND(S68*23%,2)</f>
        <v>4.29</v>
      </c>
      <c r="U68" s="46">
        <f t="shared" ref="U68:U114" si="13">S68+T68</f>
        <v>22.96</v>
      </c>
      <c r="V68" s="46">
        <f t="shared" si="8"/>
        <v>56.010000000000005</v>
      </c>
      <c r="W68" s="47">
        <f t="shared" si="10"/>
        <v>68.88</v>
      </c>
      <c r="X68" s="27">
        <f t="shared" si="9"/>
        <v>18.666666666666668</v>
      </c>
    </row>
    <row r="69" spans="1:24" ht="27" customHeight="1" x14ac:dyDescent="0.3">
      <c r="A69" s="30">
        <v>67</v>
      </c>
      <c r="B69" s="88" t="s">
        <v>26</v>
      </c>
      <c r="C69" s="21" t="s">
        <v>8</v>
      </c>
      <c r="D69" s="38">
        <v>1</v>
      </c>
      <c r="E69" s="38"/>
      <c r="F69" s="38"/>
      <c r="G69" s="38"/>
      <c r="H69" s="38"/>
      <c r="I69" s="38"/>
      <c r="J69" s="38">
        <v>6</v>
      </c>
      <c r="K69" s="38">
        <v>1</v>
      </c>
      <c r="L69" s="38"/>
      <c r="M69" s="38"/>
      <c r="N69" s="38"/>
      <c r="O69" s="38"/>
      <c r="P69" s="38"/>
      <c r="Q69" s="39"/>
      <c r="R69" s="25">
        <f t="shared" si="11"/>
        <v>8</v>
      </c>
      <c r="S69" s="46">
        <v>8.07</v>
      </c>
      <c r="T69" s="46">
        <f t="shared" si="12"/>
        <v>1.86</v>
      </c>
      <c r="U69" s="46">
        <f t="shared" si="13"/>
        <v>9.93</v>
      </c>
      <c r="V69" s="46">
        <f t="shared" si="8"/>
        <v>64.56</v>
      </c>
      <c r="W69" s="47">
        <f t="shared" si="10"/>
        <v>79.44</v>
      </c>
      <c r="X69" s="27">
        <f t="shared" si="9"/>
        <v>8.0731707317073162</v>
      </c>
    </row>
    <row r="70" spans="1:24" ht="39" x14ac:dyDescent="0.3">
      <c r="A70" s="30">
        <v>68</v>
      </c>
      <c r="B70" s="85" t="s">
        <v>64</v>
      </c>
      <c r="C70" s="21" t="s">
        <v>9</v>
      </c>
      <c r="D70" s="39"/>
      <c r="E70" s="38">
        <v>30</v>
      </c>
      <c r="F70" s="39"/>
      <c r="G70" s="39"/>
      <c r="H70" s="40"/>
      <c r="I70" s="39">
        <v>100</v>
      </c>
      <c r="J70" s="39"/>
      <c r="K70" s="39">
        <v>50</v>
      </c>
      <c r="L70" s="41"/>
      <c r="M70" s="39"/>
      <c r="N70" s="39">
        <v>20</v>
      </c>
      <c r="O70" s="39"/>
      <c r="P70" s="39"/>
      <c r="Q70" s="38">
        <v>20</v>
      </c>
      <c r="R70" s="25">
        <f t="shared" si="11"/>
        <v>220</v>
      </c>
      <c r="S70" s="48">
        <v>5.24</v>
      </c>
      <c r="T70" s="46">
        <f t="shared" si="12"/>
        <v>1.21</v>
      </c>
      <c r="U70" s="46">
        <f t="shared" si="13"/>
        <v>6.45</v>
      </c>
      <c r="V70" s="46">
        <f t="shared" ref="V70" si="14">R70*S70</f>
        <v>1152.8</v>
      </c>
      <c r="W70" s="47">
        <f t="shared" ref="W70" si="15">R70*U70</f>
        <v>1419</v>
      </c>
      <c r="X70" s="27">
        <f t="shared" si="9"/>
        <v>5.2439024390243905</v>
      </c>
    </row>
    <row r="71" spans="1:24" ht="39" x14ac:dyDescent="0.3">
      <c r="A71" s="30">
        <v>69</v>
      </c>
      <c r="B71" s="80" t="s">
        <v>65</v>
      </c>
      <c r="C71" s="21" t="s">
        <v>1</v>
      </c>
      <c r="D71" s="38">
        <v>25</v>
      </c>
      <c r="E71" s="38"/>
      <c r="F71" s="38">
        <v>72</v>
      </c>
      <c r="G71" s="38"/>
      <c r="H71" s="38">
        <v>30</v>
      </c>
      <c r="I71" s="38"/>
      <c r="J71" s="38"/>
      <c r="K71" s="38">
        <v>10</v>
      </c>
      <c r="L71" s="38"/>
      <c r="M71" s="38"/>
      <c r="N71" s="38"/>
      <c r="O71" s="38"/>
      <c r="P71" s="38"/>
      <c r="Q71" s="38"/>
      <c r="R71" s="25">
        <f t="shared" si="11"/>
        <v>137</v>
      </c>
      <c r="S71" s="45">
        <v>10.58</v>
      </c>
      <c r="T71" s="46">
        <f t="shared" si="12"/>
        <v>2.4300000000000002</v>
      </c>
      <c r="U71" s="46">
        <f t="shared" si="13"/>
        <v>13.01</v>
      </c>
      <c r="V71" s="46">
        <f t="shared" ref="V71:V80" si="16">R71*S71</f>
        <v>1449.46</v>
      </c>
      <c r="W71" s="47">
        <f t="shared" ref="W71:W80" si="17">R71*U71</f>
        <v>1782.37</v>
      </c>
      <c r="X71" s="27">
        <f t="shared" ref="X71:X80" si="18">U71/1.23</f>
        <v>10.577235772357724</v>
      </c>
    </row>
    <row r="72" spans="1:24" ht="50.25" customHeight="1" x14ac:dyDescent="0.3">
      <c r="A72" s="30">
        <v>70</v>
      </c>
      <c r="B72" s="80" t="s">
        <v>117</v>
      </c>
      <c r="C72" s="21" t="s">
        <v>7</v>
      </c>
      <c r="D72" s="38">
        <v>25</v>
      </c>
      <c r="E72" s="38"/>
      <c r="F72" s="38">
        <v>1</v>
      </c>
      <c r="G72" s="38">
        <v>50</v>
      </c>
      <c r="H72" s="38">
        <v>40</v>
      </c>
      <c r="I72" s="38"/>
      <c r="J72" s="38"/>
      <c r="K72" s="38"/>
      <c r="L72" s="38"/>
      <c r="M72" s="38">
        <v>55</v>
      </c>
      <c r="N72" s="38"/>
      <c r="O72" s="38"/>
      <c r="P72" s="38"/>
      <c r="Q72" s="38"/>
      <c r="R72" s="25">
        <f t="shared" si="11"/>
        <v>171</v>
      </c>
      <c r="S72" s="45">
        <v>66.98</v>
      </c>
      <c r="T72" s="46">
        <f t="shared" si="12"/>
        <v>15.41</v>
      </c>
      <c r="U72" s="46">
        <f t="shared" si="13"/>
        <v>82.39</v>
      </c>
      <c r="V72" s="46">
        <f t="shared" si="16"/>
        <v>11453.58</v>
      </c>
      <c r="W72" s="47">
        <f t="shared" si="17"/>
        <v>14088.69</v>
      </c>
      <c r="X72" s="27">
        <f t="shared" si="18"/>
        <v>66.983739837398375</v>
      </c>
    </row>
    <row r="73" spans="1:24" ht="55.5" customHeight="1" x14ac:dyDescent="0.3">
      <c r="A73" s="30">
        <v>71</v>
      </c>
      <c r="B73" s="80" t="s">
        <v>66</v>
      </c>
      <c r="C73" s="21" t="s">
        <v>8</v>
      </c>
      <c r="D73" s="38">
        <v>5</v>
      </c>
      <c r="E73" s="38"/>
      <c r="F73" s="38"/>
      <c r="G73" s="38"/>
      <c r="H73" s="38"/>
      <c r="I73" s="38"/>
      <c r="J73" s="38"/>
      <c r="K73" s="38"/>
      <c r="L73" s="38"/>
      <c r="M73" s="38"/>
      <c r="N73" s="38"/>
      <c r="O73" s="38"/>
      <c r="P73" s="38"/>
      <c r="Q73" s="38"/>
      <c r="R73" s="25">
        <f t="shared" si="11"/>
        <v>5</v>
      </c>
      <c r="S73" s="45">
        <v>6.85</v>
      </c>
      <c r="T73" s="46">
        <f t="shared" si="12"/>
        <v>1.58</v>
      </c>
      <c r="U73" s="46">
        <f t="shared" si="13"/>
        <v>8.43</v>
      </c>
      <c r="V73" s="46">
        <f t="shared" si="16"/>
        <v>34.25</v>
      </c>
      <c r="W73" s="47">
        <f t="shared" si="17"/>
        <v>42.15</v>
      </c>
      <c r="X73" s="27">
        <f t="shared" si="18"/>
        <v>6.8536585365853657</v>
      </c>
    </row>
    <row r="74" spans="1:24" ht="145.19999999999999" x14ac:dyDescent="0.3">
      <c r="A74" s="30">
        <v>72</v>
      </c>
      <c r="B74" s="80" t="s">
        <v>67</v>
      </c>
      <c r="C74" s="21" t="s">
        <v>1</v>
      </c>
      <c r="D74" s="38"/>
      <c r="E74" s="38"/>
      <c r="F74" s="38"/>
      <c r="G74" s="38">
        <v>5</v>
      </c>
      <c r="H74" s="38"/>
      <c r="I74" s="38">
        <v>70</v>
      </c>
      <c r="J74" s="38"/>
      <c r="K74" s="38"/>
      <c r="L74" s="38"/>
      <c r="M74" s="38"/>
      <c r="N74" s="38"/>
      <c r="O74" s="38"/>
      <c r="P74" s="38">
        <v>100</v>
      </c>
      <c r="Q74" s="38"/>
      <c r="R74" s="25">
        <f t="shared" si="11"/>
        <v>175</v>
      </c>
      <c r="S74" s="45">
        <v>25.69</v>
      </c>
      <c r="T74" s="46">
        <f t="shared" si="12"/>
        <v>5.91</v>
      </c>
      <c r="U74" s="46">
        <f t="shared" si="13"/>
        <v>31.6</v>
      </c>
      <c r="V74" s="46">
        <f t="shared" si="16"/>
        <v>4495.75</v>
      </c>
      <c r="W74" s="47">
        <f t="shared" si="17"/>
        <v>5530</v>
      </c>
      <c r="X74" s="53">
        <f t="shared" si="18"/>
        <v>25.691056910569106</v>
      </c>
    </row>
    <row r="75" spans="1:24" ht="39.6" x14ac:dyDescent="0.3">
      <c r="A75" s="30">
        <v>73</v>
      </c>
      <c r="B75" s="80" t="s">
        <v>68</v>
      </c>
      <c r="C75" s="21" t="s">
        <v>1</v>
      </c>
      <c r="D75" s="38"/>
      <c r="E75" s="38">
        <v>15</v>
      </c>
      <c r="F75" s="38"/>
      <c r="G75" s="38"/>
      <c r="H75" s="38"/>
      <c r="I75" s="38">
        <v>20</v>
      </c>
      <c r="J75" s="38"/>
      <c r="K75" s="38">
        <v>2</v>
      </c>
      <c r="L75" s="38"/>
      <c r="M75" s="38"/>
      <c r="N75" s="38"/>
      <c r="O75" s="38"/>
      <c r="P75" s="38"/>
      <c r="Q75" s="38"/>
      <c r="R75" s="25">
        <f t="shared" si="11"/>
        <v>37</v>
      </c>
      <c r="S75" s="45">
        <v>10.56</v>
      </c>
      <c r="T75" s="46">
        <f t="shared" si="12"/>
        <v>2.4300000000000002</v>
      </c>
      <c r="U75" s="46">
        <f t="shared" si="13"/>
        <v>12.99</v>
      </c>
      <c r="V75" s="46">
        <f t="shared" si="16"/>
        <v>390.72</v>
      </c>
      <c r="W75" s="47">
        <f t="shared" si="17"/>
        <v>480.63</v>
      </c>
      <c r="X75" s="27">
        <f t="shared" si="18"/>
        <v>10.560975609756097</v>
      </c>
    </row>
    <row r="76" spans="1:24" ht="39.6" x14ac:dyDescent="0.3">
      <c r="A76" s="30">
        <v>74</v>
      </c>
      <c r="B76" s="80" t="s">
        <v>92</v>
      </c>
      <c r="C76" s="21" t="s">
        <v>1</v>
      </c>
      <c r="D76" s="38">
        <v>3</v>
      </c>
      <c r="E76" s="38">
        <v>5</v>
      </c>
      <c r="F76" s="38"/>
      <c r="G76" s="38">
        <v>10</v>
      </c>
      <c r="H76" s="38">
        <v>3</v>
      </c>
      <c r="I76" s="38"/>
      <c r="J76" s="38">
        <v>1</v>
      </c>
      <c r="K76" s="38"/>
      <c r="L76" s="38"/>
      <c r="M76" s="38"/>
      <c r="N76" s="38">
        <v>1</v>
      </c>
      <c r="O76" s="38"/>
      <c r="P76" s="38"/>
      <c r="Q76" s="38"/>
      <c r="R76" s="25">
        <f t="shared" si="11"/>
        <v>23</v>
      </c>
      <c r="S76" s="45">
        <v>12.55</v>
      </c>
      <c r="T76" s="46">
        <f t="shared" si="12"/>
        <v>2.89</v>
      </c>
      <c r="U76" s="46">
        <f t="shared" si="13"/>
        <v>15.440000000000001</v>
      </c>
      <c r="V76" s="46">
        <f t="shared" si="16"/>
        <v>288.65000000000003</v>
      </c>
      <c r="W76" s="47">
        <f t="shared" si="17"/>
        <v>355.12</v>
      </c>
      <c r="X76" s="27">
        <f t="shared" si="18"/>
        <v>12.552845528455286</v>
      </c>
    </row>
    <row r="77" spans="1:24" ht="52.8" x14ac:dyDescent="0.3">
      <c r="A77" s="30">
        <v>75</v>
      </c>
      <c r="B77" s="80" t="s">
        <v>69</v>
      </c>
      <c r="C77" s="21" t="s">
        <v>1</v>
      </c>
      <c r="D77" s="38">
        <v>2</v>
      </c>
      <c r="E77" s="38"/>
      <c r="F77" s="38"/>
      <c r="G77" s="38"/>
      <c r="H77" s="38">
        <v>20</v>
      </c>
      <c r="I77" s="38">
        <v>0</v>
      </c>
      <c r="J77" s="38"/>
      <c r="K77" s="38"/>
      <c r="L77" s="38"/>
      <c r="M77" s="38"/>
      <c r="N77" s="38"/>
      <c r="O77" s="38"/>
      <c r="P77" s="38"/>
      <c r="Q77" s="38"/>
      <c r="R77" s="25">
        <f t="shared" si="11"/>
        <v>22</v>
      </c>
      <c r="S77" s="45">
        <v>20.72</v>
      </c>
      <c r="T77" s="46">
        <f t="shared" si="12"/>
        <v>4.7699999999999996</v>
      </c>
      <c r="U77" s="46">
        <f t="shared" si="13"/>
        <v>25.49</v>
      </c>
      <c r="V77" s="46">
        <f t="shared" si="16"/>
        <v>455.84</v>
      </c>
      <c r="W77" s="47">
        <f t="shared" si="17"/>
        <v>560.78</v>
      </c>
      <c r="X77" s="27">
        <f t="shared" si="18"/>
        <v>20.723577235772357</v>
      </c>
    </row>
    <row r="78" spans="1:24" ht="52.8" x14ac:dyDescent="0.3">
      <c r="A78" s="30">
        <v>76</v>
      </c>
      <c r="B78" s="80" t="s">
        <v>70</v>
      </c>
      <c r="C78" s="21" t="s">
        <v>1</v>
      </c>
      <c r="D78" s="38">
        <v>40</v>
      </c>
      <c r="E78" s="38">
        <v>20</v>
      </c>
      <c r="F78" s="38">
        <v>72</v>
      </c>
      <c r="G78" s="38">
        <v>50</v>
      </c>
      <c r="H78" s="38">
        <v>50</v>
      </c>
      <c r="I78" s="38">
        <v>20</v>
      </c>
      <c r="J78" s="38"/>
      <c r="K78" s="38">
        <v>2</v>
      </c>
      <c r="L78" s="38">
        <v>10</v>
      </c>
      <c r="M78" s="38">
        <v>1</v>
      </c>
      <c r="N78" s="38">
        <v>10</v>
      </c>
      <c r="O78" s="38"/>
      <c r="P78" s="38"/>
      <c r="Q78" s="38">
        <v>10</v>
      </c>
      <c r="R78" s="25">
        <f t="shared" si="11"/>
        <v>285</v>
      </c>
      <c r="S78" s="45">
        <v>11.8</v>
      </c>
      <c r="T78" s="46">
        <f t="shared" si="12"/>
        <v>2.71</v>
      </c>
      <c r="U78" s="46">
        <f t="shared" si="13"/>
        <v>14.510000000000002</v>
      </c>
      <c r="V78" s="46">
        <f t="shared" si="16"/>
        <v>3363</v>
      </c>
      <c r="W78" s="47">
        <f t="shared" si="17"/>
        <v>4135.3500000000004</v>
      </c>
      <c r="X78" s="27">
        <f t="shared" si="18"/>
        <v>11.796747967479677</v>
      </c>
    </row>
    <row r="79" spans="1:24" ht="92.4" x14ac:dyDescent="0.3">
      <c r="A79" s="30">
        <v>78</v>
      </c>
      <c r="B79" s="80" t="s">
        <v>71</v>
      </c>
      <c r="C79" s="21" t="s">
        <v>1</v>
      </c>
      <c r="D79" s="38">
        <v>10</v>
      </c>
      <c r="E79" s="38"/>
      <c r="F79" s="38"/>
      <c r="G79" s="38"/>
      <c r="H79" s="38"/>
      <c r="I79" s="38">
        <v>30</v>
      </c>
      <c r="J79" s="38">
        <v>5</v>
      </c>
      <c r="K79" s="38">
        <v>4</v>
      </c>
      <c r="L79" s="38"/>
      <c r="M79" s="38"/>
      <c r="N79" s="38"/>
      <c r="O79" s="38"/>
      <c r="P79" s="38"/>
      <c r="Q79" s="39"/>
      <c r="R79" s="25">
        <f t="shared" si="11"/>
        <v>49</v>
      </c>
      <c r="S79" s="45">
        <v>11.04</v>
      </c>
      <c r="T79" s="46">
        <f t="shared" si="12"/>
        <v>2.54</v>
      </c>
      <c r="U79" s="46">
        <v>13.58</v>
      </c>
      <c r="V79" s="46">
        <f t="shared" si="16"/>
        <v>540.95999999999992</v>
      </c>
      <c r="W79" s="47">
        <f t="shared" si="17"/>
        <v>665.42</v>
      </c>
      <c r="X79" s="27">
        <f t="shared" si="18"/>
        <v>11.040650406504065</v>
      </c>
    </row>
    <row r="80" spans="1:24" ht="66" x14ac:dyDescent="0.3">
      <c r="A80" s="30">
        <v>79</v>
      </c>
      <c r="B80" s="85" t="s">
        <v>72</v>
      </c>
      <c r="C80" s="21" t="s">
        <v>1</v>
      </c>
      <c r="D80" s="40">
        <v>5</v>
      </c>
      <c r="E80" s="39"/>
      <c r="F80" s="39">
        <v>4</v>
      </c>
      <c r="G80" s="38">
        <v>24</v>
      </c>
      <c r="H80" s="38">
        <v>5</v>
      </c>
      <c r="I80" s="39"/>
      <c r="J80" s="39"/>
      <c r="K80" s="39"/>
      <c r="L80" s="39"/>
      <c r="M80" s="39"/>
      <c r="N80" s="39"/>
      <c r="O80" s="39"/>
      <c r="P80" s="39"/>
      <c r="Q80" s="38"/>
      <c r="R80" s="25">
        <f t="shared" si="11"/>
        <v>38</v>
      </c>
      <c r="S80" s="48">
        <v>10.88</v>
      </c>
      <c r="T80" s="46">
        <f t="shared" si="12"/>
        <v>2.5</v>
      </c>
      <c r="U80" s="46">
        <v>13.38</v>
      </c>
      <c r="V80" s="49">
        <f t="shared" si="16"/>
        <v>413.44000000000005</v>
      </c>
      <c r="W80" s="47">
        <f t="shared" si="17"/>
        <v>508.44000000000005</v>
      </c>
      <c r="X80" s="27">
        <f t="shared" si="18"/>
        <v>10.878048780487806</v>
      </c>
    </row>
    <row r="81" spans="1:25" ht="39.6" x14ac:dyDescent="0.3">
      <c r="A81" s="30">
        <v>80</v>
      </c>
      <c r="B81" s="82" t="s">
        <v>118</v>
      </c>
      <c r="C81" s="21" t="s">
        <v>1</v>
      </c>
      <c r="D81" s="38">
        <v>5</v>
      </c>
      <c r="E81" s="38"/>
      <c r="F81" s="38"/>
      <c r="G81" s="38">
        <v>4</v>
      </c>
      <c r="H81" s="38"/>
      <c r="I81" s="38"/>
      <c r="J81" s="38"/>
      <c r="K81" s="38"/>
      <c r="L81" s="38"/>
      <c r="M81" s="38"/>
      <c r="N81" s="38"/>
      <c r="O81" s="38"/>
      <c r="P81" s="38"/>
      <c r="Q81" s="39"/>
      <c r="R81" s="25">
        <f t="shared" si="11"/>
        <v>9</v>
      </c>
      <c r="S81" s="45">
        <v>4.88</v>
      </c>
      <c r="T81" s="46">
        <f t="shared" si="12"/>
        <v>1.1200000000000001</v>
      </c>
      <c r="U81" s="46">
        <f>S81+T81</f>
        <v>6</v>
      </c>
      <c r="V81" s="46">
        <f>R81*S81</f>
        <v>43.92</v>
      </c>
      <c r="W81" s="47">
        <f>R81*U81</f>
        <v>54</v>
      </c>
      <c r="X81" s="27">
        <f t="shared" ref="X81" si="19">U81/1.23</f>
        <v>4.8780487804878048</v>
      </c>
      <c r="Y81" s="27">
        <f>6/1.23</f>
        <v>4.8780487804878048</v>
      </c>
    </row>
    <row r="82" spans="1:25" ht="26.4" x14ac:dyDescent="0.3">
      <c r="A82" s="30">
        <v>81</v>
      </c>
      <c r="B82" s="85" t="s">
        <v>73</v>
      </c>
      <c r="C82" s="21" t="s">
        <v>1</v>
      </c>
      <c r="D82" s="39"/>
      <c r="E82" s="39"/>
      <c r="F82" s="39"/>
      <c r="G82" s="39"/>
      <c r="H82" s="40"/>
      <c r="I82" s="39"/>
      <c r="J82" s="39"/>
      <c r="K82" s="39"/>
      <c r="L82" s="39"/>
      <c r="M82" s="39"/>
      <c r="N82" s="39"/>
      <c r="O82" s="39"/>
      <c r="P82" s="39">
        <v>12</v>
      </c>
      <c r="Q82" s="38"/>
      <c r="R82" s="25">
        <f t="shared" si="11"/>
        <v>12</v>
      </c>
      <c r="S82" s="48">
        <v>15.77</v>
      </c>
      <c r="T82" s="46">
        <f t="shared" si="12"/>
        <v>3.63</v>
      </c>
      <c r="U82" s="46">
        <f>S82+T82</f>
        <v>19.399999999999999</v>
      </c>
      <c r="V82" s="46">
        <f>R82*S82</f>
        <v>189.24</v>
      </c>
      <c r="W82" s="47">
        <f>R82*U82</f>
        <v>232.79999999999998</v>
      </c>
      <c r="Y82" s="27">
        <f>U82/1.23</f>
        <v>15.772357723577235</v>
      </c>
    </row>
    <row r="83" spans="1:25" ht="39.6" x14ac:dyDescent="0.3">
      <c r="A83" s="30">
        <v>82</v>
      </c>
      <c r="B83" s="81" t="s">
        <v>29</v>
      </c>
      <c r="C83" s="21" t="s">
        <v>1</v>
      </c>
      <c r="D83" s="38"/>
      <c r="E83" s="38"/>
      <c r="F83" s="38"/>
      <c r="G83" s="38"/>
      <c r="H83" s="38"/>
      <c r="I83" s="38">
        <v>30</v>
      </c>
      <c r="J83" s="38"/>
      <c r="K83" s="38"/>
      <c r="L83" s="38"/>
      <c r="M83" s="38"/>
      <c r="N83" s="38">
        <v>1</v>
      </c>
      <c r="O83" s="38"/>
      <c r="P83" s="38"/>
      <c r="Q83" s="38"/>
      <c r="R83" s="25">
        <f t="shared" si="11"/>
        <v>31</v>
      </c>
      <c r="S83" s="45">
        <v>78.05</v>
      </c>
      <c r="T83" s="46">
        <f t="shared" si="12"/>
        <v>17.95</v>
      </c>
      <c r="U83" s="46">
        <f t="shared" si="13"/>
        <v>96</v>
      </c>
      <c r="V83" s="46">
        <f t="shared" ref="V83:V84" si="20">R83*S83</f>
        <v>2419.5499999999997</v>
      </c>
      <c r="W83" s="47">
        <f t="shared" ref="W83:W84" si="21">R83*U83</f>
        <v>2976</v>
      </c>
      <c r="X83" s="27">
        <f t="shared" ref="X83:X85" si="22">U83/1.23</f>
        <v>78.048780487804876</v>
      </c>
    </row>
    <row r="84" spans="1:25" ht="52.8" x14ac:dyDescent="0.3">
      <c r="A84" s="30">
        <v>83</v>
      </c>
      <c r="B84" s="79" t="s">
        <v>5</v>
      </c>
      <c r="C84" s="21" t="s">
        <v>9</v>
      </c>
      <c r="D84" s="38">
        <v>15</v>
      </c>
      <c r="E84" s="38">
        <v>19</v>
      </c>
      <c r="F84" s="38">
        <v>6</v>
      </c>
      <c r="G84" s="38">
        <v>50</v>
      </c>
      <c r="H84" s="38">
        <v>10</v>
      </c>
      <c r="I84" s="38">
        <v>10</v>
      </c>
      <c r="J84" s="38"/>
      <c r="K84" s="38"/>
      <c r="L84" s="38"/>
      <c r="M84" s="38"/>
      <c r="N84" s="38">
        <v>10</v>
      </c>
      <c r="O84" s="38">
        <v>3</v>
      </c>
      <c r="P84" s="38"/>
      <c r="Q84" s="39"/>
      <c r="R84" s="25">
        <f t="shared" si="11"/>
        <v>123</v>
      </c>
      <c r="S84" s="45">
        <v>2.2599999999999998</v>
      </c>
      <c r="T84" s="46">
        <f t="shared" si="12"/>
        <v>0.52</v>
      </c>
      <c r="U84" s="46">
        <f t="shared" si="13"/>
        <v>2.78</v>
      </c>
      <c r="V84" s="46">
        <f t="shared" si="20"/>
        <v>277.97999999999996</v>
      </c>
      <c r="W84" s="47">
        <f t="shared" si="21"/>
        <v>341.94</v>
      </c>
      <c r="X84" s="27">
        <f t="shared" si="22"/>
        <v>2.2601626016260163</v>
      </c>
    </row>
    <row r="85" spans="1:25" ht="78.599999999999994" x14ac:dyDescent="0.3">
      <c r="A85" s="30">
        <v>84</v>
      </c>
      <c r="B85" s="85" t="s">
        <v>74</v>
      </c>
      <c r="C85" s="21" t="s">
        <v>1</v>
      </c>
      <c r="D85" s="39">
        <v>10</v>
      </c>
      <c r="E85" s="39">
        <v>16</v>
      </c>
      <c r="F85" s="39">
        <v>12</v>
      </c>
      <c r="G85" s="39">
        <v>10</v>
      </c>
      <c r="H85" s="40"/>
      <c r="I85" s="39">
        <v>40</v>
      </c>
      <c r="J85" s="39"/>
      <c r="K85" s="39"/>
      <c r="L85" s="39"/>
      <c r="M85" s="39">
        <v>20</v>
      </c>
      <c r="N85" s="39">
        <v>10</v>
      </c>
      <c r="O85" s="39">
        <v>2</v>
      </c>
      <c r="P85" s="39">
        <v>55</v>
      </c>
      <c r="Q85" s="38">
        <v>30</v>
      </c>
      <c r="R85" s="25">
        <f t="shared" si="11"/>
        <v>205</v>
      </c>
      <c r="S85" s="48">
        <v>4.4800000000000004</v>
      </c>
      <c r="T85" s="46">
        <f t="shared" si="12"/>
        <v>1.03</v>
      </c>
      <c r="U85" s="46">
        <f t="shared" si="13"/>
        <v>5.5100000000000007</v>
      </c>
      <c r="V85" s="46">
        <f t="shared" ref="V85" si="23">R85*S85</f>
        <v>918.40000000000009</v>
      </c>
      <c r="W85" s="47">
        <f t="shared" ref="W85" si="24">R85*U85</f>
        <v>1129.5500000000002</v>
      </c>
      <c r="X85" s="27">
        <f t="shared" si="22"/>
        <v>4.4796747967479682</v>
      </c>
    </row>
    <row r="86" spans="1:25" ht="52.2" x14ac:dyDescent="0.3">
      <c r="A86" s="30">
        <v>85</v>
      </c>
      <c r="B86" s="80" t="s">
        <v>75</v>
      </c>
      <c r="C86" s="21" t="s">
        <v>9</v>
      </c>
      <c r="D86" s="38"/>
      <c r="E86" s="38"/>
      <c r="F86" s="38"/>
      <c r="G86" s="38">
        <v>200</v>
      </c>
      <c r="H86" s="38">
        <v>75</v>
      </c>
      <c r="I86" s="38"/>
      <c r="J86" s="38"/>
      <c r="K86" s="38"/>
      <c r="L86" s="38"/>
      <c r="M86" s="38"/>
      <c r="N86" s="38"/>
      <c r="O86" s="38"/>
      <c r="P86" s="38"/>
      <c r="Q86" s="38"/>
      <c r="R86" s="25">
        <f t="shared" si="11"/>
        <v>275</v>
      </c>
      <c r="S86" s="45">
        <v>3.49</v>
      </c>
      <c r="T86" s="46">
        <f t="shared" si="12"/>
        <v>0.8</v>
      </c>
      <c r="U86" s="46">
        <f t="shared" si="13"/>
        <v>4.29</v>
      </c>
      <c r="V86" s="46">
        <f t="shared" ref="V86:V87" si="25">R86*S86</f>
        <v>959.75000000000011</v>
      </c>
      <c r="W86" s="47">
        <f t="shared" ref="W86:W87" si="26">R86*U86</f>
        <v>1179.75</v>
      </c>
      <c r="X86" s="27">
        <f t="shared" ref="X86:X88" si="27">U86/1.23</f>
        <v>3.4878048780487805</v>
      </c>
    </row>
    <row r="87" spans="1:25" ht="39" x14ac:dyDescent="0.3">
      <c r="A87" s="30">
        <v>86</v>
      </c>
      <c r="B87" s="80" t="s">
        <v>76</v>
      </c>
      <c r="C87" s="21" t="s">
        <v>9</v>
      </c>
      <c r="D87" s="38"/>
      <c r="E87" s="38"/>
      <c r="F87" s="38">
        <v>100</v>
      </c>
      <c r="G87" s="38"/>
      <c r="H87" s="38"/>
      <c r="I87" s="38"/>
      <c r="J87" s="38"/>
      <c r="K87" s="38"/>
      <c r="L87" s="38"/>
      <c r="M87" s="38"/>
      <c r="N87" s="38"/>
      <c r="O87" s="38"/>
      <c r="P87" s="38"/>
      <c r="Q87" s="39"/>
      <c r="R87" s="25">
        <f t="shared" si="11"/>
        <v>100</v>
      </c>
      <c r="S87" s="45">
        <v>1.94</v>
      </c>
      <c r="T87" s="46">
        <f t="shared" si="12"/>
        <v>0.45</v>
      </c>
      <c r="U87" s="46">
        <f>S87+T87</f>
        <v>2.39</v>
      </c>
      <c r="V87" s="46">
        <f t="shared" si="25"/>
        <v>194</v>
      </c>
      <c r="W87" s="47">
        <f t="shared" si="26"/>
        <v>239</v>
      </c>
      <c r="X87" s="27">
        <f t="shared" si="27"/>
        <v>1.943089430894309</v>
      </c>
      <c r="Y87" s="27">
        <f>U87/1.23</f>
        <v>1.943089430894309</v>
      </c>
    </row>
    <row r="88" spans="1:25" ht="26.4" x14ac:dyDescent="0.3">
      <c r="A88" s="30">
        <v>87</v>
      </c>
      <c r="B88" s="86" t="s">
        <v>119</v>
      </c>
      <c r="C88" s="21" t="s">
        <v>9</v>
      </c>
      <c r="D88" s="39">
        <v>5</v>
      </c>
      <c r="E88" s="39">
        <v>20</v>
      </c>
      <c r="F88" s="39"/>
      <c r="G88" s="39">
        <v>10</v>
      </c>
      <c r="H88" s="40"/>
      <c r="I88" s="39"/>
      <c r="J88" s="39"/>
      <c r="K88" s="39">
        <v>30</v>
      </c>
      <c r="L88" s="39"/>
      <c r="M88" s="39"/>
      <c r="N88" s="39">
        <v>5</v>
      </c>
      <c r="O88" s="39"/>
      <c r="P88" s="39"/>
      <c r="Q88" s="38">
        <v>5</v>
      </c>
      <c r="R88" s="25">
        <f t="shared" si="11"/>
        <v>75</v>
      </c>
      <c r="S88" s="48">
        <v>10</v>
      </c>
      <c r="T88" s="46">
        <f t="shared" si="12"/>
        <v>2.2999999999999998</v>
      </c>
      <c r="U88" s="46">
        <f t="shared" si="13"/>
        <v>12.3</v>
      </c>
      <c r="V88" s="46">
        <f t="shared" ref="V88:V95" si="28">R88*S88</f>
        <v>750</v>
      </c>
      <c r="W88" s="47">
        <f t="shared" ref="W88:W95" si="29">R88*U88</f>
        <v>922.5</v>
      </c>
      <c r="X88" s="27">
        <f t="shared" si="27"/>
        <v>10</v>
      </c>
    </row>
    <row r="89" spans="1:25" ht="75" customHeight="1" x14ac:dyDescent="0.3">
      <c r="A89" s="30">
        <v>89</v>
      </c>
      <c r="B89" s="80" t="s">
        <v>77</v>
      </c>
      <c r="C89" s="21" t="s">
        <v>9</v>
      </c>
      <c r="D89" s="38"/>
      <c r="E89" s="38">
        <v>20</v>
      </c>
      <c r="F89" s="38"/>
      <c r="G89" s="38"/>
      <c r="H89" s="38"/>
      <c r="I89" s="38">
        <v>20</v>
      </c>
      <c r="J89" s="38"/>
      <c r="K89" s="38"/>
      <c r="L89" s="38"/>
      <c r="M89" s="38"/>
      <c r="N89" s="38"/>
      <c r="O89" s="38"/>
      <c r="P89" s="38"/>
      <c r="Q89" s="38"/>
      <c r="R89" s="25">
        <f t="shared" si="11"/>
        <v>40</v>
      </c>
      <c r="S89" s="46">
        <v>15</v>
      </c>
      <c r="T89" s="46">
        <f t="shared" si="12"/>
        <v>3.45</v>
      </c>
      <c r="U89" s="46">
        <f t="shared" si="13"/>
        <v>18.45</v>
      </c>
      <c r="V89" s="46">
        <f t="shared" si="28"/>
        <v>600</v>
      </c>
      <c r="W89" s="47">
        <f t="shared" si="29"/>
        <v>738</v>
      </c>
      <c r="X89" s="27">
        <f t="shared" ref="X89:X95" si="30">U89/1.23</f>
        <v>15</v>
      </c>
    </row>
    <row r="90" spans="1:25" ht="52.8" x14ac:dyDescent="0.3">
      <c r="A90" s="30">
        <v>91</v>
      </c>
      <c r="B90" s="82" t="s">
        <v>120</v>
      </c>
      <c r="C90" s="21" t="s">
        <v>9</v>
      </c>
      <c r="D90" s="38"/>
      <c r="E90" s="38">
        <v>8</v>
      </c>
      <c r="F90" s="38"/>
      <c r="G90" s="38">
        <v>4</v>
      </c>
      <c r="H90" s="38"/>
      <c r="I90" s="38">
        <v>20</v>
      </c>
      <c r="J90" s="38"/>
      <c r="K90" s="38"/>
      <c r="L90" s="38"/>
      <c r="M90" s="38"/>
      <c r="N90" s="38"/>
      <c r="O90" s="38"/>
      <c r="P90" s="38">
        <v>6</v>
      </c>
      <c r="Q90" s="38"/>
      <c r="R90" s="25">
        <f t="shared" si="11"/>
        <v>38</v>
      </c>
      <c r="S90" s="45">
        <v>10.72</v>
      </c>
      <c r="T90" s="46">
        <f t="shared" si="12"/>
        <v>2.4700000000000002</v>
      </c>
      <c r="U90" s="46">
        <f t="shared" si="13"/>
        <v>13.190000000000001</v>
      </c>
      <c r="V90" s="46">
        <f t="shared" si="28"/>
        <v>407.36</v>
      </c>
      <c r="W90" s="47">
        <f t="shared" si="29"/>
        <v>501.22</v>
      </c>
      <c r="X90" s="27">
        <f t="shared" si="30"/>
        <v>10.723577235772359</v>
      </c>
    </row>
    <row r="91" spans="1:25" ht="26.4" x14ac:dyDescent="0.3">
      <c r="A91" s="30">
        <v>92</v>
      </c>
      <c r="B91" s="80" t="s">
        <v>121</v>
      </c>
      <c r="C91" s="21" t="s">
        <v>1</v>
      </c>
      <c r="D91" s="38">
        <v>5</v>
      </c>
      <c r="E91" s="38"/>
      <c r="F91" s="38"/>
      <c r="G91" s="38"/>
      <c r="H91" s="38"/>
      <c r="I91" s="38">
        <v>15</v>
      </c>
      <c r="J91" s="38"/>
      <c r="K91" s="38"/>
      <c r="L91" s="38"/>
      <c r="M91" s="38"/>
      <c r="N91" s="38">
        <v>2</v>
      </c>
      <c r="O91" s="38"/>
      <c r="P91" s="38"/>
      <c r="Q91" s="38">
        <v>3</v>
      </c>
      <c r="R91" s="25">
        <f t="shared" si="11"/>
        <v>25</v>
      </c>
      <c r="S91" s="45">
        <v>31.08</v>
      </c>
      <c r="T91" s="46">
        <f t="shared" si="12"/>
        <v>7.15</v>
      </c>
      <c r="U91" s="46">
        <f t="shared" si="13"/>
        <v>38.229999999999997</v>
      </c>
      <c r="V91" s="46">
        <f t="shared" si="28"/>
        <v>777</v>
      </c>
      <c r="W91" s="47">
        <f t="shared" si="29"/>
        <v>955.74999999999989</v>
      </c>
      <c r="X91" s="27">
        <f>U91/1.23</f>
        <v>31.081300813008127</v>
      </c>
    </row>
    <row r="92" spans="1:25" x14ac:dyDescent="0.3">
      <c r="A92" s="30">
        <v>93</v>
      </c>
      <c r="B92" s="81" t="s">
        <v>78</v>
      </c>
      <c r="C92" s="21" t="s">
        <v>1</v>
      </c>
      <c r="D92" s="38"/>
      <c r="E92" s="38"/>
      <c r="F92" s="38"/>
      <c r="G92" s="38"/>
      <c r="H92" s="38"/>
      <c r="I92" s="38"/>
      <c r="J92" s="38"/>
      <c r="K92" s="38"/>
      <c r="L92" s="38"/>
      <c r="M92" s="38"/>
      <c r="N92" s="38"/>
      <c r="O92" s="38"/>
      <c r="P92" s="38">
        <v>110</v>
      </c>
      <c r="Q92" s="38"/>
      <c r="R92" s="25">
        <f t="shared" si="11"/>
        <v>110</v>
      </c>
      <c r="S92" s="45">
        <v>11.9</v>
      </c>
      <c r="T92" s="46">
        <f t="shared" si="12"/>
        <v>2.74</v>
      </c>
      <c r="U92" s="46">
        <f t="shared" si="13"/>
        <v>14.64</v>
      </c>
      <c r="V92" s="46">
        <f t="shared" si="28"/>
        <v>1309</v>
      </c>
      <c r="W92" s="47">
        <f t="shared" si="29"/>
        <v>1610.4</v>
      </c>
      <c r="X92" s="27">
        <f t="shared" si="30"/>
        <v>11.902439024390244</v>
      </c>
    </row>
    <row r="93" spans="1:25" ht="26.4" x14ac:dyDescent="0.3">
      <c r="A93" s="30">
        <v>94</v>
      </c>
      <c r="B93" s="82" t="s">
        <v>79</v>
      </c>
      <c r="C93" s="21" t="s">
        <v>9</v>
      </c>
      <c r="D93" s="38"/>
      <c r="E93" s="38"/>
      <c r="F93" s="38"/>
      <c r="G93" s="38"/>
      <c r="H93" s="38"/>
      <c r="I93" s="38">
        <v>25</v>
      </c>
      <c r="J93" s="38"/>
      <c r="K93" s="38"/>
      <c r="L93" s="38"/>
      <c r="M93" s="38">
        <v>1</v>
      </c>
      <c r="N93" s="38"/>
      <c r="O93" s="38"/>
      <c r="P93" s="38"/>
      <c r="Q93" s="38"/>
      <c r="R93" s="25">
        <f t="shared" si="11"/>
        <v>26</v>
      </c>
      <c r="S93" s="45">
        <v>24.31</v>
      </c>
      <c r="T93" s="46">
        <f t="shared" si="12"/>
        <v>5.59</v>
      </c>
      <c r="U93" s="46">
        <f>S93+T93</f>
        <v>29.9</v>
      </c>
      <c r="V93" s="46">
        <f t="shared" si="28"/>
        <v>632.05999999999995</v>
      </c>
      <c r="W93" s="47">
        <f t="shared" si="29"/>
        <v>777.4</v>
      </c>
      <c r="X93" s="27">
        <f t="shared" si="30"/>
        <v>24.308943089430894</v>
      </c>
      <c r="Y93" s="27">
        <f>U93/1.23</f>
        <v>24.308943089430894</v>
      </c>
    </row>
    <row r="94" spans="1:25" ht="29.4" customHeight="1" x14ac:dyDescent="0.3">
      <c r="A94" s="30">
        <v>95</v>
      </c>
      <c r="B94" s="84" t="s">
        <v>80</v>
      </c>
      <c r="C94" s="21" t="s">
        <v>9</v>
      </c>
      <c r="D94" s="38">
        <v>5</v>
      </c>
      <c r="E94" s="38"/>
      <c r="F94" s="38">
        <v>3</v>
      </c>
      <c r="G94" s="38"/>
      <c r="H94" s="38"/>
      <c r="I94" s="38">
        <v>35</v>
      </c>
      <c r="J94" s="38"/>
      <c r="K94" s="38"/>
      <c r="L94" s="38">
        <v>2</v>
      </c>
      <c r="M94" s="38"/>
      <c r="N94" s="38"/>
      <c r="O94" s="38"/>
      <c r="P94" s="38"/>
      <c r="Q94" s="38"/>
      <c r="R94" s="25">
        <f t="shared" si="11"/>
        <v>45</v>
      </c>
      <c r="S94" s="45">
        <v>16.63</v>
      </c>
      <c r="T94" s="46">
        <f t="shared" si="12"/>
        <v>3.82</v>
      </c>
      <c r="U94" s="46">
        <f t="shared" si="13"/>
        <v>20.45</v>
      </c>
      <c r="V94" s="46">
        <f t="shared" si="28"/>
        <v>748.34999999999991</v>
      </c>
      <c r="W94" s="47">
        <f t="shared" si="29"/>
        <v>920.25</v>
      </c>
      <c r="X94" s="27">
        <f t="shared" si="30"/>
        <v>16.626016260162601</v>
      </c>
    </row>
    <row r="95" spans="1:25" ht="34.950000000000003" customHeight="1" x14ac:dyDescent="0.3">
      <c r="A95" s="30">
        <v>96</v>
      </c>
      <c r="B95" s="89" t="s">
        <v>122</v>
      </c>
      <c r="C95" s="21" t="s">
        <v>9</v>
      </c>
      <c r="D95" s="38"/>
      <c r="E95" s="38"/>
      <c r="F95" s="38"/>
      <c r="G95" s="38"/>
      <c r="H95" s="38">
        <v>4</v>
      </c>
      <c r="I95" s="38">
        <v>10</v>
      </c>
      <c r="J95" s="38"/>
      <c r="K95" s="38"/>
      <c r="L95" s="38"/>
      <c r="M95" s="38"/>
      <c r="N95" s="38"/>
      <c r="O95" s="38"/>
      <c r="P95" s="38"/>
      <c r="Q95" s="38"/>
      <c r="R95" s="25">
        <f t="shared" si="11"/>
        <v>14</v>
      </c>
      <c r="S95" s="45">
        <v>16.61</v>
      </c>
      <c r="T95" s="46">
        <f t="shared" si="12"/>
        <v>3.82</v>
      </c>
      <c r="U95" s="46">
        <f t="shared" si="13"/>
        <v>20.43</v>
      </c>
      <c r="V95" s="46">
        <f t="shared" si="28"/>
        <v>232.54</v>
      </c>
      <c r="W95" s="47">
        <f t="shared" si="29"/>
        <v>286.02</v>
      </c>
      <c r="X95" s="27">
        <f t="shared" si="30"/>
        <v>16.609756097560975</v>
      </c>
    </row>
    <row r="96" spans="1:25" ht="26.4" x14ac:dyDescent="0.3">
      <c r="A96" s="30">
        <v>99</v>
      </c>
      <c r="B96" s="82" t="s">
        <v>91</v>
      </c>
      <c r="C96" s="21" t="s">
        <v>9</v>
      </c>
      <c r="D96" s="38"/>
      <c r="E96" s="38"/>
      <c r="F96" s="38"/>
      <c r="G96" s="38"/>
      <c r="H96" s="38"/>
      <c r="I96" s="38">
        <v>20</v>
      </c>
      <c r="J96" s="38"/>
      <c r="K96" s="38"/>
      <c r="L96" s="38"/>
      <c r="M96" s="38"/>
      <c r="N96" s="38"/>
      <c r="O96" s="38"/>
      <c r="P96" s="38"/>
      <c r="Q96" s="38"/>
      <c r="R96" s="25">
        <f t="shared" si="11"/>
        <v>20</v>
      </c>
      <c r="S96" s="45">
        <v>11.63</v>
      </c>
      <c r="T96" s="46">
        <f t="shared" si="12"/>
        <v>2.67</v>
      </c>
      <c r="U96" s="46">
        <f t="shared" si="13"/>
        <v>14.3</v>
      </c>
      <c r="V96" s="46">
        <f t="shared" ref="V96:V100" si="31">R96*S96</f>
        <v>232.60000000000002</v>
      </c>
      <c r="W96" s="47">
        <f t="shared" ref="W96:W100" si="32">R96*U96</f>
        <v>286</v>
      </c>
      <c r="X96" s="27">
        <f t="shared" ref="X96:X101" si="33">U96/1.23</f>
        <v>11.626016260162602</v>
      </c>
    </row>
    <row r="97" spans="1:24" ht="33.6" customHeight="1" x14ac:dyDescent="0.3">
      <c r="A97" s="30">
        <v>101</v>
      </c>
      <c r="B97" s="89" t="s">
        <v>124</v>
      </c>
      <c r="C97" s="21" t="s">
        <v>9</v>
      </c>
      <c r="D97" s="38"/>
      <c r="E97" s="38"/>
      <c r="F97" s="38"/>
      <c r="G97" s="38">
        <v>5</v>
      </c>
      <c r="H97" s="38">
        <v>5</v>
      </c>
      <c r="I97" s="38">
        <v>20</v>
      </c>
      <c r="J97" s="38"/>
      <c r="K97" s="38"/>
      <c r="L97" s="38"/>
      <c r="M97" s="38"/>
      <c r="N97" s="38"/>
      <c r="O97" s="38"/>
      <c r="P97" s="38"/>
      <c r="Q97" s="38">
        <v>10</v>
      </c>
      <c r="R97" s="25">
        <f t="shared" si="11"/>
        <v>40</v>
      </c>
      <c r="S97" s="45">
        <v>19.440000000000001</v>
      </c>
      <c r="T97" s="46">
        <f t="shared" si="12"/>
        <v>4.47</v>
      </c>
      <c r="U97" s="46">
        <f t="shared" si="13"/>
        <v>23.91</v>
      </c>
      <c r="V97" s="46">
        <f t="shared" si="31"/>
        <v>777.6</v>
      </c>
      <c r="W97" s="47">
        <f t="shared" si="32"/>
        <v>956.4</v>
      </c>
      <c r="X97" s="27">
        <f t="shared" si="33"/>
        <v>19.439024390243905</v>
      </c>
    </row>
    <row r="98" spans="1:24" ht="39.6" x14ac:dyDescent="0.3">
      <c r="A98" s="30">
        <v>102</v>
      </c>
      <c r="B98" s="82" t="s">
        <v>123</v>
      </c>
      <c r="C98" s="21" t="s">
        <v>9</v>
      </c>
      <c r="D98" s="38"/>
      <c r="E98" s="38"/>
      <c r="F98" s="38"/>
      <c r="G98" s="38"/>
      <c r="H98" s="38"/>
      <c r="I98" s="38">
        <v>20</v>
      </c>
      <c r="J98" s="38"/>
      <c r="K98" s="38"/>
      <c r="L98" s="38"/>
      <c r="M98" s="38"/>
      <c r="N98" s="38"/>
      <c r="O98" s="38"/>
      <c r="P98" s="38"/>
      <c r="Q98" s="38"/>
      <c r="R98" s="25">
        <f t="shared" si="11"/>
        <v>20</v>
      </c>
      <c r="S98" s="45">
        <v>24.69</v>
      </c>
      <c r="T98" s="46">
        <f t="shared" si="12"/>
        <v>5.68</v>
      </c>
      <c r="U98" s="46">
        <v>30.37</v>
      </c>
      <c r="V98" s="46">
        <f t="shared" si="31"/>
        <v>493.8</v>
      </c>
      <c r="W98" s="47">
        <f t="shared" si="32"/>
        <v>607.4</v>
      </c>
      <c r="X98" s="27">
        <f t="shared" si="33"/>
        <v>24.691056910569106</v>
      </c>
    </row>
    <row r="99" spans="1:24" ht="26.4" x14ac:dyDescent="0.3">
      <c r="A99" s="30">
        <v>103</v>
      </c>
      <c r="B99" s="80" t="s">
        <v>81</v>
      </c>
      <c r="C99" s="21" t="s">
        <v>8</v>
      </c>
      <c r="D99" s="38"/>
      <c r="E99" s="38"/>
      <c r="F99" s="38"/>
      <c r="G99" s="38"/>
      <c r="H99" s="38">
        <v>3</v>
      </c>
      <c r="I99" s="38">
        <v>20</v>
      </c>
      <c r="J99" s="38"/>
      <c r="K99" s="38"/>
      <c r="L99" s="38"/>
      <c r="M99" s="38"/>
      <c r="N99" s="38"/>
      <c r="O99" s="38"/>
      <c r="P99" s="38"/>
      <c r="Q99" s="38"/>
      <c r="R99" s="25">
        <f t="shared" si="11"/>
        <v>23</v>
      </c>
      <c r="S99" s="45">
        <v>17.38</v>
      </c>
      <c r="T99" s="46">
        <f t="shared" si="12"/>
        <v>4</v>
      </c>
      <c r="U99" s="46">
        <f t="shared" si="13"/>
        <v>21.38</v>
      </c>
      <c r="V99" s="46">
        <f t="shared" si="31"/>
        <v>399.73999999999995</v>
      </c>
      <c r="W99" s="47">
        <f t="shared" si="32"/>
        <v>491.73999999999995</v>
      </c>
      <c r="X99" s="27">
        <f t="shared" si="33"/>
        <v>17.382113821138212</v>
      </c>
    </row>
    <row r="100" spans="1:24" ht="25.8" x14ac:dyDescent="0.3">
      <c r="A100" s="30">
        <v>104</v>
      </c>
      <c r="B100" s="80" t="s">
        <v>127</v>
      </c>
      <c r="C100" s="21" t="s">
        <v>8</v>
      </c>
      <c r="D100" s="38">
        <v>35</v>
      </c>
      <c r="E100" s="38">
        <v>10</v>
      </c>
      <c r="F100" s="38">
        <v>72</v>
      </c>
      <c r="G100" s="38">
        <v>60</v>
      </c>
      <c r="H100" s="38">
        <v>2</v>
      </c>
      <c r="I100" s="38">
        <v>20</v>
      </c>
      <c r="J100" s="38"/>
      <c r="K100" s="38"/>
      <c r="L100" s="38">
        <v>4</v>
      </c>
      <c r="M100" s="38">
        <v>15</v>
      </c>
      <c r="N100" s="38">
        <v>10</v>
      </c>
      <c r="O100" s="38">
        <v>2</v>
      </c>
      <c r="P100" s="38">
        <v>140</v>
      </c>
      <c r="Q100" s="39">
        <v>15</v>
      </c>
      <c r="R100" s="25">
        <f t="shared" si="11"/>
        <v>385</v>
      </c>
      <c r="S100" s="45">
        <v>7.31</v>
      </c>
      <c r="T100" s="46">
        <f t="shared" si="12"/>
        <v>1.68</v>
      </c>
      <c r="U100" s="46">
        <f t="shared" si="13"/>
        <v>8.99</v>
      </c>
      <c r="V100" s="46">
        <f t="shared" si="31"/>
        <v>2814.35</v>
      </c>
      <c r="W100" s="47">
        <f t="shared" si="32"/>
        <v>3461.15</v>
      </c>
      <c r="X100" s="27">
        <f t="shared" si="33"/>
        <v>7.3089430894308949</v>
      </c>
    </row>
    <row r="101" spans="1:24" ht="25.8" x14ac:dyDescent="0.3">
      <c r="A101" s="30">
        <v>105</v>
      </c>
      <c r="B101" s="85" t="s">
        <v>128</v>
      </c>
      <c r="C101" s="21" t="s">
        <v>8</v>
      </c>
      <c r="D101" s="39">
        <v>20</v>
      </c>
      <c r="E101" s="39">
        <v>5</v>
      </c>
      <c r="F101" s="39"/>
      <c r="G101" s="39">
        <v>20</v>
      </c>
      <c r="H101" s="40"/>
      <c r="I101" s="39"/>
      <c r="J101" s="39"/>
      <c r="K101" s="39"/>
      <c r="L101" s="39"/>
      <c r="M101" s="39"/>
      <c r="N101" s="39"/>
      <c r="O101" s="39">
        <v>1</v>
      </c>
      <c r="P101" s="39">
        <v>110</v>
      </c>
      <c r="Q101" s="38"/>
      <c r="R101" s="25">
        <f t="shared" si="11"/>
        <v>156</v>
      </c>
      <c r="S101" s="48">
        <v>7.02</v>
      </c>
      <c r="T101" s="46">
        <f t="shared" si="12"/>
        <v>1.61</v>
      </c>
      <c r="U101" s="46">
        <f t="shared" si="13"/>
        <v>8.629999999999999</v>
      </c>
      <c r="V101" s="46">
        <f t="shared" ref="V101" si="34">R101*S101</f>
        <v>1095.1199999999999</v>
      </c>
      <c r="W101" s="47">
        <f t="shared" ref="W101" si="35">R101*U101</f>
        <v>1346.2799999999997</v>
      </c>
      <c r="X101" s="27">
        <f t="shared" si="33"/>
        <v>7.0162601626016254</v>
      </c>
    </row>
    <row r="102" spans="1:24" ht="25.8" x14ac:dyDescent="0.3">
      <c r="A102" s="30">
        <v>106</v>
      </c>
      <c r="B102" s="80" t="s">
        <v>129</v>
      </c>
      <c r="C102" s="21" t="s">
        <v>8</v>
      </c>
      <c r="D102" s="38"/>
      <c r="E102" s="38"/>
      <c r="F102" s="38"/>
      <c r="G102" s="38"/>
      <c r="H102" s="38"/>
      <c r="I102" s="38"/>
      <c r="J102" s="38"/>
      <c r="K102" s="38"/>
      <c r="L102" s="38"/>
      <c r="M102" s="38"/>
      <c r="N102" s="38">
        <v>2</v>
      </c>
      <c r="O102" s="38">
        <v>1</v>
      </c>
      <c r="P102" s="38">
        <v>90</v>
      </c>
      <c r="Q102" s="38"/>
      <c r="R102" s="25">
        <f t="shared" si="11"/>
        <v>93</v>
      </c>
      <c r="S102" s="45">
        <v>7.32</v>
      </c>
      <c r="T102" s="46">
        <f t="shared" si="12"/>
        <v>1.68</v>
      </c>
      <c r="U102" s="46">
        <f t="shared" si="13"/>
        <v>9</v>
      </c>
      <c r="V102" s="46">
        <f t="shared" ref="V102:V106" si="36">R102*S102</f>
        <v>680.76</v>
      </c>
      <c r="W102" s="47">
        <f t="shared" ref="W102:W106" si="37">R102*U102</f>
        <v>837</v>
      </c>
      <c r="X102" s="27">
        <f t="shared" ref="X102:X107" si="38">U102/1.23</f>
        <v>7.3170731707317076</v>
      </c>
    </row>
    <row r="103" spans="1:24" ht="25.8" x14ac:dyDescent="0.3">
      <c r="A103" s="30">
        <v>107</v>
      </c>
      <c r="B103" s="80" t="s">
        <v>126</v>
      </c>
      <c r="C103" s="21" t="s">
        <v>8</v>
      </c>
      <c r="D103" s="38">
        <v>15</v>
      </c>
      <c r="E103" s="38"/>
      <c r="F103" s="38"/>
      <c r="G103" s="38">
        <v>10</v>
      </c>
      <c r="H103" s="38">
        <v>10</v>
      </c>
      <c r="I103" s="38">
        <v>90</v>
      </c>
      <c r="J103" s="38">
        <v>5</v>
      </c>
      <c r="K103" s="38">
        <v>10</v>
      </c>
      <c r="L103" s="38">
        <v>20</v>
      </c>
      <c r="M103" s="38">
        <v>5</v>
      </c>
      <c r="N103" s="38">
        <v>10</v>
      </c>
      <c r="O103" s="38">
        <v>15</v>
      </c>
      <c r="P103" s="38">
        <v>100</v>
      </c>
      <c r="Q103" s="38">
        <v>10</v>
      </c>
      <c r="R103" s="25">
        <f t="shared" si="11"/>
        <v>300</v>
      </c>
      <c r="S103" s="45">
        <v>4.6900000000000004</v>
      </c>
      <c r="T103" s="46">
        <f t="shared" si="12"/>
        <v>1.08</v>
      </c>
      <c r="U103" s="46">
        <f t="shared" si="13"/>
        <v>5.7700000000000005</v>
      </c>
      <c r="V103" s="46">
        <f t="shared" si="36"/>
        <v>1407.0000000000002</v>
      </c>
      <c r="W103" s="47">
        <f t="shared" si="37"/>
        <v>1731.0000000000002</v>
      </c>
      <c r="X103" s="27">
        <f t="shared" si="38"/>
        <v>4.691056910569106</v>
      </c>
    </row>
    <row r="104" spans="1:24" ht="25.8" x14ac:dyDescent="0.3">
      <c r="A104" s="30">
        <v>108</v>
      </c>
      <c r="B104" s="80" t="s">
        <v>125</v>
      </c>
      <c r="C104" s="21" t="s">
        <v>8</v>
      </c>
      <c r="D104" s="38">
        <v>40</v>
      </c>
      <c r="E104" s="38">
        <v>30</v>
      </c>
      <c r="F104" s="38">
        <v>72</v>
      </c>
      <c r="G104" s="38">
        <v>45</v>
      </c>
      <c r="H104" s="38">
        <v>50</v>
      </c>
      <c r="I104" s="38">
        <v>110</v>
      </c>
      <c r="J104" s="38">
        <v>24</v>
      </c>
      <c r="K104" s="38">
        <v>2</v>
      </c>
      <c r="L104" s="38"/>
      <c r="M104" s="38">
        <v>2</v>
      </c>
      <c r="N104" s="38"/>
      <c r="O104" s="38"/>
      <c r="P104" s="38"/>
      <c r="Q104" s="38">
        <v>10</v>
      </c>
      <c r="R104" s="25">
        <f t="shared" si="11"/>
        <v>385</v>
      </c>
      <c r="S104" s="45">
        <v>5.98</v>
      </c>
      <c r="T104" s="46">
        <f t="shared" si="12"/>
        <v>1.38</v>
      </c>
      <c r="U104" s="46">
        <f t="shared" si="13"/>
        <v>7.36</v>
      </c>
      <c r="V104" s="46">
        <f t="shared" si="36"/>
        <v>2302.3000000000002</v>
      </c>
      <c r="W104" s="47">
        <f t="shared" si="37"/>
        <v>2833.6</v>
      </c>
      <c r="X104" s="27">
        <f t="shared" si="38"/>
        <v>5.9837398373983746</v>
      </c>
    </row>
    <row r="105" spans="1:24" ht="25.8" x14ac:dyDescent="0.3">
      <c r="A105" s="30">
        <v>109</v>
      </c>
      <c r="B105" s="89" t="s">
        <v>130</v>
      </c>
      <c r="C105" s="21" t="s">
        <v>8</v>
      </c>
      <c r="D105" s="38"/>
      <c r="E105" s="38"/>
      <c r="F105" s="38"/>
      <c r="G105" s="38">
        <v>20</v>
      </c>
      <c r="H105" s="38"/>
      <c r="I105" s="38"/>
      <c r="J105" s="38"/>
      <c r="K105" s="38"/>
      <c r="L105" s="38"/>
      <c r="M105" s="38"/>
      <c r="N105" s="38">
        <v>10</v>
      </c>
      <c r="O105" s="38"/>
      <c r="P105" s="38">
        <v>95</v>
      </c>
      <c r="Q105" s="38"/>
      <c r="R105" s="25">
        <f t="shared" si="11"/>
        <v>125</v>
      </c>
      <c r="S105" s="45">
        <v>10.61</v>
      </c>
      <c r="T105" s="46">
        <f t="shared" si="12"/>
        <v>2.44</v>
      </c>
      <c r="U105" s="46">
        <f t="shared" si="13"/>
        <v>13.049999999999999</v>
      </c>
      <c r="V105" s="46">
        <f t="shared" si="36"/>
        <v>1326.25</v>
      </c>
      <c r="W105" s="47">
        <f t="shared" si="37"/>
        <v>1631.2499999999998</v>
      </c>
      <c r="X105" s="27">
        <f t="shared" si="38"/>
        <v>10.609756097560975</v>
      </c>
    </row>
    <row r="106" spans="1:24" ht="25.8" x14ac:dyDescent="0.3">
      <c r="A106" s="30">
        <v>110</v>
      </c>
      <c r="B106" s="89" t="s">
        <v>131</v>
      </c>
      <c r="C106" s="21" t="s">
        <v>8</v>
      </c>
      <c r="D106" s="38"/>
      <c r="E106" s="38"/>
      <c r="F106" s="38"/>
      <c r="G106" s="38"/>
      <c r="H106" s="38"/>
      <c r="I106" s="38"/>
      <c r="J106" s="38"/>
      <c r="K106" s="38"/>
      <c r="L106" s="38"/>
      <c r="M106" s="38"/>
      <c r="N106" s="38"/>
      <c r="O106" s="38"/>
      <c r="P106" s="38">
        <v>2</v>
      </c>
      <c r="Q106" s="38"/>
      <c r="R106" s="25">
        <f t="shared" si="11"/>
        <v>2</v>
      </c>
      <c r="S106" s="45">
        <v>2.59</v>
      </c>
      <c r="T106" s="46">
        <f t="shared" si="12"/>
        <v>0.6</v>
      </c>
      <c r="U106" s="46">
        <f t="shared" si="13"/>
        <v>3.19</v>
      </c>
      <c r="V106" s="46">
        <f t="shared" si="36"/>
        <v>5.18</v>
      </c>
      <c r="W106" s="47">
        <f t="shared" si="37"/>
        <v>6.38</v>
      </c>
      <c r="X106" s="27">
        <f t="shared" si="38"/>
        <v>2.5934959349593494</v>
      </c>
    </row>
    <row r="107" spans="1:24" ht="52.2" x14ac:dyDescent="0.3">
      <c r="A107" s="30">
        <v>112</v>
      </c>
      <c r="B107" s="85" t="s">
        <v>82</v>
      </c>
      <c r="C107" s="23" t="s">
        <v>1</v>
      </c>
      <c r="D107" s="39">
        <v>5</v>
      </c>
      <c r="E107" s="39"/>
      <c r="F107" s="39"/>
      <c r="G107" s="39"/>
      <c r="H107" s="40">
        <v>40</v>
      </c>
      <c r="I107" s="39">
        <v>35</v>
      </c>
      <c r="J107" s="39"/>
      <c r="K107" s="39"/>
      <c r="L107" s="39"/>
      <c r="M107" s="39"/>
      <c r="N107" s="39"/>
      <c r="O107" s="39"/>
      <c r="P107" s="39"/>
      <c r="Q107" s="38"/>
      <c r="R107" s="25">
        <f t="shared" si="11"/>
        <v>80</v>
      </c>
      <c r="S107" s="50">
        <v>3.76</v>
      </c>
      <c r="T107" s="46">
        <f t="shared" si="12"/>
        <v>0.86</v>
      </c>
      <c r="U107" s="46">
        <f t="shared" si="13"/>
        <v>4.62</v>
      </c>
      <c r="V107" s="46">
        <f t="shared" ref="V107" si="39">R107*S107</f>
        <v>300.79999999999995</v>
      </c>
      <c r="W107" s="47">
        <f t="shared" ref="W107" si="40">R107*U107</f>
        <v>369.6</v>
      </c>
      <c r="X107" s="27">
        <f t="shared" si="38"/>
        <v>3.75609756097561</v>
      </c>
    </row>
    <row r="108" spans="1:24" ht="26.4" x14ac:dyDescent="0.3">
      <c r="A108" s="30">
        <v>114</v>
      </c>
      <c r="B108" s="80" t="s">
        <v>83</v>
      </c>
      <c r="C108" s="23" t="s">
        <v>1</v>
      </c>
      <c r="D108" s="38">
        <v>3</v>
      </c>
      <c r="E108" s="38"/>
      <c r="F108" s="38">
        <v>6</v>
      </c>
      <c r="G108" s="38">
        <v>10</v>
      </c>
      <c r="H108" s="38">
        <v>5</v>
      </c>
      <c r="I108" s="38">
        <v>25</v>
      </c>
      <c r="J108" s="38">
        <v>2</v>
      </c>
      <c r="K108" s="38"/>
      <c r="L108" s="38"/>
      <c r="M108" s="38"/>
      <c r="N108" s="38"/>
      <c r="O108" s="38"/>
      <c r="P108" s="38">
        <v>20</v>
      </c>
      <c r="Q108" s="38"/>
      <c r="R108" s="25">
        <f t="shared" si="11"/>
        <v>71</v>
      </c>
      <c r="S108" s="45">
        <v>4.3099999999999996</v>
      </c>
      <c r="T108" s="46">
        <f t="shared" si="12"/>
        <v>0.99</v>
      </c>
      <c r="U108" s="46">
        <f t="shared" si="13"/>
        <v>5.3</v>
      </c>
      <c r="V108" s="46">
        <f t="shared" ref="V108:V111" si="41">R108*S108</f>
        <v>306.01</v>
      </c>
      <c r="W108" s="47">
        <f t="shared" ref="W108:W111" si="42">R108*U108</f>
        <v>376.3</v>
      </c>
      <c r="X108" s="27">
        <f t="shared" ref="X108:X112" si="43">U108/1.23</f>
        <v>4.308943089430894</v>
      </c>
    </row>
    <row r="109" spans="1:24" ht="145.19999999999999" x14ac:dyDescent="0.3">
      <c r="A109" s="30">
        <v>115</v>
      </c>
      <c r="B109" s="80" t="s">
        <v>84</v>
      </c>
      <c r="C109" s="23" t="s">
        <v>1</v>
      </c>
      <c r="D109" s="38"/>
      <c r="E109" s="38"/>
      <c r="F109" s="38"/>
      <c r="G109" s="38"/>
      <c r="H109" s="38"/>
      <c r="I109" s="38"/>
      <c r="J109" s="38"/>
      <c r="K109" s="38">
        <v>2</v>
      </c>
      <c r="L109" s="38"/>
      <c r="M109" s="38"/>
      <c r="N109" s="38"/>
      <c r="O109" s="38"/>
      <c r="P109" s="38"/>
      <c r="Q109" s="38"/>
      <c r="R109" s="25">
        <f t="shared" si="11"/>
        <v>2</v>
      </c>
      <c r="S109" s="45">
        <v>11.37</v>
      </c>
      <c r="T109" s="46">
        <f t="shared" si="12"/>
        <v>2.62</v>
      </c>
      <c r="U109" s="46">
        <v>13.99</v>
      </c>
      <c r="V109" s="46">
        <f t="shared" si="41"/>
        <v>22.74</v>
      </c>
      <c r="W109" s="47">
        <f t="shared" si="42"/>
        <v>27.98</v>
      </c>
      <c r="X109" s="54">
        <f t="shared" si="43"/>
        <v>11.373983739837399</v>
      </c>
    </row>
    <row r="110" spans="1:24" ht="78.599999999999994" x14ac:dyDescent="0.3">
      <c r="A110" s="30">
        <v>116</v>
      </c>
      <c r="B110" s="80" t="s">
        <v>132</v>
      </c>
      <c r="C110" s="15" t="s">
        <v>9</v>
      </c>
      <c r="D110" s="38"/>
      <c r="E110" s="38"/>
      <c r="F110" s="38">
        <v>6</v>
      </c>
      <c r="G110" s="38"/>
      <c r="H110" s="38"/>
      <c r="I110" s="38"/>
      <c r="J110" s="38"/>
      <c r="K110" s="38"/>
      <c r="L110" s="38"/>
      <c r="M110" s="38"/>
      <c r="N110" s="38">
        <v>1</v>
      </c>
      <c r="O110" s="38"/>
      <c r="P110" s="38"/>
      <c r="Q110" s="38">
        <v>5</v>
      </c>
      <c r="R110" s="25">
        <f t="shared" si="11"/>
        <v>12</v>
      </c>
      <c r="S110" s="45">
        <v>17.559999999999999</v>
      </c>
      <c r="T110" s="46">
        <f t="shared" si="12"/>
        <v>4.04</v>
      </c>
      <c r="U110" s="46">
        <f t="shared" si="13"/>
        <v>21.599999999999998</v>
      </c>
      <c r="V110" s="46">
        <f t="shared" si="41"/>
        <v>210.71999999999997</v>
      </c>
      <c r="W110" s="47">
        <f t="shared" si="42"/>
        <v>259.2</v>
      </c>
      <c r="X110" s="27">
        <f t="shared" si="43"/>
        <v>17.560975609756095</v>
      </c>
    </row>
    <row r="111" spans="1:24" ht="39.6" x14ac:dyDescent="0.3">
      <c r="A111" s="30">
        <v>117</v>
      </c>
      <c r="B111" s="80" t="s">
        <v>85</v>
      </c>
      <c r="C111" s="15" t="s">
        <v>1</v>
      </c>
      <c r="D111" s="38">
        <v>5</v>
      </c>
      <c r="E111" s="38"/>
      <c r="F111" s="38"/>
      <c r="G111" s="38"/>
      <c r="H111" s="38">
        <v>5</v>
      </c>
      <c r="I111" s="38"/>
      <c r="J111" s="38"/>
      <c r="K111" s="38"/>
      <c r="L111" s="38"/>
      <c r="M111" s="38"/>
      <c r="N111" s="38"/>
      <c r="O111" s="38"/>
      <c r="P111" s="38"/>
      <c r="Q111" s="39"/>
      <c r="R111" s="25">
        <f t="shared" si="11"/>
        <v>10</v>
      </c>
      <c r="S111" s="45">
        <v>9.5</v>
      </c>
      <c r="T111" s="46">
        <f t="shared" si="12"/>
        <v>2.19</v>
      </c>
      <c r="U111" s="46">
        <f t="shared" si="13"/>
        <v>11.69</v>
      </c>
      <c r="V111" s="46">
        <f t="shared" si="41"/>
        <v>95</v>
      </c>
      <c r="W111" s="47">
        <f t="shared" si="42"/>
        <v>116.89999999999999</v>
      </c>
      <c r="X111" s="27">
        <f t="shared" si="43"/>
        <v>9.5040650406504064</v>
      </c>
    </row>
    <row r="112" spans="1:24" ht="39.6" x14ac:dyDescent="0.3">
      <c r="A112" s="30">
        <v>118</v>
      </c>
      <c r="B112" s="32" t="s">
        <v>28</v>
      </c>
      <c r="C112" s="15" t="s">
        <v>1</v>
      </c>
      <c r="D112" s="39"/>
      <c r="E112" s="39"/>
      <c r="F112" s="39"/>
      <c r="G112" s="39">
        <v>10</v>
      </c>
      <c r="H112" s="40"/>
      <c r="I112" s="39"/>
      <c r="J112" s="39"/>
      <c r="K112" s="39"/>
      <c r="L112" s="41"/>
      <c r="M112" s="39"/>
      <c r="N112" s="39"/>
      <c r="O112" s="39"/>
      <c r="P112" s="39"/>
      <c r="Q112" s="39"/>
      <c r="R112" s="25">
        <f t="shared" si="11"/>
        <v>10</v>
      </c>
      <c r="S112" s="48">
        <v>146.77000000000001</v>
      </c>
      <c r="T112" s="46">
        <f t="shared" si="12"/>
        <v>33.76</v>
      </c>
      <c r="U112" s="46">
        <f t="shared" si="13"/>
        <v>180.53</v>
      </c>
      <c r="V112" s="46">
        <f t="shared" ref="V112" si="44">R112*S112</f>
        <v>1467.7</v>
      </c>
      <c r="W112" s="47">
        <f t="shared" ref="W112" si="45">R112*U112</f>
        <v>1805.3</v>
      </c>
      <c r="X112" s="27">
        <f t="shared" si="43"/>
        <v>146.77235772357724</v>
      </c>
    </row>
    <row r="113" spans="1:23" ht="26.4" x14ac:dyDescent="0.3">
      <c r="A113" s="31">
        <v>120</v>
      </c>
      <c r="B113" s="28" t="s">
        <v>137</v>
      </c>
      <c r="C113" s="15" t="s">
        <v>1</v>
      </c>
      <c r="D113" s="39"/>
      <c r="E113" s="39"/>
      <c r="F113" s="39"/>
      <c r="G113" s="41"/>
      <c r="H113" s="38">
        <v>25</v>
      </c>
      <c r="I113" s="41"/>
      <c r="J113" s="41"/>
      <c r="K113" s="39"/>
      <c r="L113" s="41"/>
      <c r="M113" s="39"/>
      <c r="N113" s="39"/>
      <c r="O113" s="39"/>
      <c r="P113" s="39"/>
      <c r="Q113" s="41"/>
      <c r="R113" s="25">
        <f t="shared" si="11"/>
        <v>25</v>
      </c>
      <c r="S113" s="48">
        <v>26.12</v>
      </c>
      <c r="T113" s="46">
        <f t="shared" si="12"/>
        <v>6.01</v>
      </c>
      <c r="U113" s="46">
        <f t="shared" si="13"/>
        <v>32.130000000000003</v>
      </c>
      <c r="V113" s="46">
        <f t="shared" ref="V113:V114" si="46">R113*S113</f>
        <v>653</v>
      </c>
      <c r="W113" s="47">
        <f t="shared" ref="W113" si="47">R113*U113</f>
        <v>803.25000000000011</v>
      </c>
    </row>
    <row r="114" spans="1:23" ht="39.6" x14ac:dyDescent="0.3">
      <c r="A114" s="31">
        <v>121</v>
      </c>
      <c r="B114" s="29" t="s">
        <v>138</v>
      </c>
      <c r="C114" s="15" t="s">
        <v>8</v>
      </c>
      <c r="D114" s="39"/>
      <c r="E114" s="39"/>
      <c r="F114" s="40"/>
      <c r="G114" s="41"/>
      <c r="H114" s="38">
        <v>250</v>
      </c>
      <c r="I114" s="41"/>
      <c r="J114" s="41"/>
      <c r="K114" s="39"/>
      <c r="L114" s="41"/>
      <c r="M114" s="39"/>
      <c r="N114" s="39"/>
      <c r="O114" s="39"/>
      <c r="P114" s="39"/>
      <c r="Q114" s="41"/>
      <c r="R114" s="25">
        <f t="shared" si="11"/>
        <v>250</v>
      </c>
      <c r="S114" s="49">
        <v>2.8</v>
      </c>
      <c r="T114" s="46">
        <f t="shared" si="12"/>
        <v>0.64</v>
      </c>
      <c r="U114" s="46">
        <f t="shared" si="13"/>
        <v>3.44</v>
      </c>
      <c r="V114" s="46">
        <f t="shared" si="46"/>
        <v>700</v>
      </c>
      <c r="W114" s="47">
        <f>R114*U114</f>
        <v>860</v>
      </c>
    </row>
    <row r="115" spans="1:23" ht="52.8" x14ac:dyDescent="0.3">
      <c r="A115" s="31">
        <v>122</v>
      </c>
      <c r="B115" s="32" t="s">
        <v>142</v>
      </c>
      <c r="C115" s="15" t="s">
        <v>7</v>
      </c>
      <c r="D115" s="42"/>
      <c r="E115" s="42"/>
      <c r="F115" s="42"/>
      <c r="G115" s="42"/>
      <c r="H115" s="42"/>
      <c r="I115" s="42"/>
      <c r="J115" s="42"/>
      <c r="K115" s="42"/>
      <c r="L115" s="42"/>
      <c r="M115" s="42"/>
      <c r="N115" s="42"/>
      <c r="O115" s="42"/>
      <c r="P115" s="42">
        <v>130</v>
      </c>
      <c r="Q115" s="42"/>
      <c r="R115" s="25">
        <f t="shared" si="11"/>
        <v>130</v>
      </c>
      <c r="S115" s="46">
        <v>60</v>
      </c>
      <c r="T115" s="46">
        <f t="shared" si="12"/>
        <v>13.8</v>
      </c>
      <c r="U115" s="46">
        <f t="shared" ref="U115:U127" si="48">S115+T115</f>
        <v>73.8</v>
      </c>
      <c r="V115" s="46">
        <f t="shared" ref="V115:V126" si="49">R115*S115</f>
        <v>7800</v>
      </c>
      <c r="W115" s="47">
        <f t="shared" ref="W115:W127" si="50">R115*U115</f>
        <v>9594</v>
      </c>
    </row>
    <row r="116" spans="1:23" ht="52.2" x14ac:dyDescent="0.3">
      <c r="A116" s="31">
        <v>123</v>
      </c>
      <c r="B116" s="33" t="s">
        <v>143</v>
      </c>
      <c r="C116" s="15" t="s">
        <v>9</v>
      </c>
      <c r="D116" s="42"/>
      <c r="E116" s="42"/>
      <c r="F116" s="42"/>
      <c r="G116" s="42"/>
      <c r="H116" s="42"/>
      <c r="I116" s="42"/>
      <c r="J116" s="42"/>
      <c r="K116" s="42"/>
      <c r="L116" s="42"/>
      <c r="M116" s="42"/>
      <c r="N116" s="42"/>
      <c r="O116" s="42"/>
      <c r="P116" s="42">
        <v>80</v>
      </c>
      <c r="Q116" s="42"/>
      <c r="R116" s="25">
        <f t="shared" si="11"/>
        <v>80</v>
      </c>
      <c r="S116" s="46">
        <v>14.5</v>
      </c>
      <c r="T116" s="46">
        <f t="shared" si="12"/>
        <v>3.34</v>
      </c>
      <c r="U116" s="46">
        <f t="shared" si="48"/>
        <v>17.84</v>
      </c>
      <c r="V116" s="46">
        <f t="shared" si="49"/>
        <v>1160</v>
      </c>
      <c r="W116" s="47">
        <f t="shared" si="50"/>
        <v>1427.2</v>
      </c>
    </row>
    <row r="117" spans="1:23" ht="158.4" x14ac:dyDescent="0.3">
      <c r="A117" s="31">
        <v>124</v>
      </c>
      <c r="B117" s="33" t="s">
        <v>144</v>
      </c>
      <c r="C117" s="15" t="s">
        <v>1</v>
      </c>
      <c r="D117" s="42"/>
      <c r="E117" s="42"/>
      <c r="F117" s="42"/>
      <c r="G117" s="42"/>
      <c r="H117" s="42"/>
      <c r="I117" s="42"/>
      <c r="J117" s="42"/>
      <c r="K117" s="42"/>
      <c r="L117" s="42"/>
      <c r="M117" s="42"/>
      <c r="N117" s="42"/>
      <c r="O117" s="42"/>
      <c r="P117" s="42">
        <v>25</v>
      </c>
      <c r="Q117" s="42"/>
      <c r="R117" s="25">
        <f t="shared" si="11"/>
        <v>25</v>
      </c>
      <c r="S117" s="46">
        <v>25</v>
      </c>
      <c r="T117" s="46">
        <f t="shared" si="12"/>
        <v>5.75</v>
      </c>
      <c r="U117" s="46">
        <f t="shared" si="48"/>
        <v>30.75</v>
      </c>
      <c r="V117" s="46">
        <f t="shared" si="49"/>
        <v>625</v>
      </c>
      <c r="W117" s="47">
        <f t="shared" si="50"/>
        <v>768.75</v>
      </c>
    </row>
    <row r="118" spans="1:23" ht="26.4" x14ac:dyDescent="0.3">
      <c r="A118" s="31">
        <v>125</v>
      </c>
      <c r="B118" s="33" t="s">
        <v>145</v>
      </c>
      <c r="C118" s="15" t="s">
        <v>9</v>
      </c>
      <c r="D118" s="42"/>
      <c r="E118" s="42"/>
      <c r="F118" s="42"/>
      <c r="G118" s="42"/>
      <c r="H118" s="42"/>
      <c r="I118" s="42"/>
      <c r="J118" s="42"/>
      <c r="K118" s="42"/>
      <c r="L118" s="42"/>
      <c r="M118" s="42"/>
      <c r="N118" s="42"/>
      <c r="O118" s="42"/>
      <c r="P118" s="42">
        <v>20</v>
      </c>
      <c r="Q118" s="42"/>
      <c r="R118" s="25">
        <f t="shared" si="11"/>
        <v>20</v>
      </c>
      <c r="S118" s="46">
        <v>48</v>
      </c>
      <c r="T118" s="46">
        <f t="shared" si="12"/>
        <v>11.04</v>
      </c>
      <c r="U118" s="46">
        <f t="shared" si="48"/>
        <v>59.04</v>
      </c>
      <c r="V118" s="46">
        <f t="shared" si="49"/>
        <v>960</v>
      </c>
      <c r="W118" s="47">
        <f t="shared" si="50"/>
        <v>1180.8</v>
      </c>
    </row>
    <row r="119" spans="1:23" ht="39" x14ac:dyDescent="0.3">
      <c r="A119" s="31">
        <v>126</v>
      </c>
      <c r="B119" s="33" t="s">
        <v>146</v>
      </c>
      <c r="C119" s="15" t="s">
        <v>9</v>
      </c>
      <c r="D119" s="42"/>
      <c r="E119" s="42"/>
      <c r="F119" s="42"/>
      <c r="G119" s="42"/>
      <c r="H119" s="42"/>
      <c r="I119" s="42"/>
      <c r="J119" s="42"/>
      <c r="K119" s="42"/>
      <c r="L119" s="42"/>
      <c r="M119" s="42"/>
      <c r="N119" s="42"/>
      <c r="O119" s="42"/>
      <c r="P119" s="42">
        <v>2</v>
      </c>
      <c r="Q119" s="42"/>
      <c r="R119" s="25">
        <f t="shared" si="11"/>
        <v>2</v>
      </c>
      <c r="S119" s="46">
        <v>60</v>
      </c>
      <c r="T119" s="46">
        <f t="shared" si="12"/>
        <v>13.8</v>
      </c>
      <c r="U119" s="46">
        <f t="shared" si="48"/>
        <v>73.8</v>
      </c>
      <c r="V119" s="46">
        <f t="shared" si="49"/>
        <v>120</v>
      </c>
      <c r="W119" s="47">
        <f t="shared" si="50"/>
        <v>147.6</v>
      </c>
    </row>
    <row r="120" spans="1:23" ht="26.4" x14ac:dyDescent="0.3">
      <c r="A120" s="31">
        <v>127</v>
      </c>
      <c r="B120" s="33" t="s">
        <v>147</v>
      </c>
      <c r="C120" s="15" t="s">
        <v>1</v>
      </c>
      <c r="D120" s="42"/>
      <c r="E120" s="42"/>
      <c r="F120" s="42"/>
      <c r="G120" s="42"/>
      <c r="H120" s="42"/>
      <c r="I120" s="42"/>
      <c r="J120" s="42"/>
      <c r="K120" s="42"/>
      <c r="L120" s="42"/>
      <c r="M120" s="42"/>
      <c r="N120" s="42"/>
      <c r="O120" s="42"/>
      <c r="P120" s="42">
        <v>20</v>
      </c>
      <c r="Q120" s="42"/>
      <c r="R120" s="25">
        <f t="shared" si="11"/>
        <v>20</v>
      </c>
      <c r="S120" s="46">
        <v>4</v>
      </c>
      <c r="T120" s="46">
        <f t="shared" si="12"/>
        <v>0.92</v>
      </c>
      <c r="U120" s="46">
        <f t="shared" si="48"/>
        <v>4.92</v>
      </c>
      <c r="V120" s="46">
        <f t="shared" si="49"/>
        <v>80</v>
      </c>
      <c r="W120" s="47">
        <f t="shared" si="50"/>
        <v>98.4</v>
      </c>
    </row>
    <row r="121" spans="1:23" x14ac:dyDescent="0.3">
      <c r="A121" s="31">
        <v>128</v>
      </c>
      <c r="B121" s="33" t="s">
        <v>148</v>
      </c>
      <c r="C121" s="15" t="s">
        <v>1</v>
      </c>
      <c r="D121" s="42"/>
      <c r="E121" s="42"/>
      <c r="F121" s="42"/>
      <c r="G121" s="42"/>
      <c r="H121" s="42"/>
      <c r="I121" s="42"/>
      <c r="J121" s="42"/>
      <c r="K121" s="42"/>
      <c r="L121" s="42"/>
      <c r="M121" s="42"/>
      <c r="N121" s="42"/>
      <c r="O121" s="42"/>
      <c r="P121" s="42">
        <v>6</v>
      </c>
      <c r="Q121" s="42"/>
      <c r="R121" s="25">
        <f t="shared" si="11"/>
        <v>6</v>
      </c>
      <c r="S121" s="46">
        <v>22</v>
      </c>
      <c r="T121" s="46">
        <f t="shared" si="12"/>
        <v>5.0599999999999996</v>
      </c>
      <c r="U121" s="46">
        <f t="shared" si="48"/>
        <v>27.06</v>
      </c>
      <c r="V121" s="46">
        <f t="shared" si="49"/>
        <v>132</v>
      </c>
      <c r="W121" s="47">
        <f t="shared" si="50"/>
        <v>162.35999999999999</v>
      </c>
    </row>
    <row r="122" spans="1:23" x14ac:dyDescent="0.3">
      <c r="A122" s="31">
        <v>129</v>
      </c>
      <c r="B122" s="33" t="s">
        <v>149</v>
      </c>
      <c r="C122" s="15" t="s">
        <v>1</v>
      </c>
      <c r="D122" s="42"/>
      <c r="E122" s="42"/>
      <c r="F122" s="42"/>
      <c r="G122" s="42"/>
      <c r="H122" s="42"/>
      <c r="I122" s="42"/>
      <c r="J122" s="42"/>
      <c r="K122" s="42"/>
      <c r="L122" s="42"/>
      <c r="M122" s="42"/>
      <c r="N122" s="42"/>
      <c r="O122" s="42"/>
      <c r="P122" s="42">
        <v>6</v>
      </c>
      <c r="Q122" s="42"/>
      <c r="R122" s="25">
        <f t="shared" si="11"/>
        <v>6</v>
      </c>
      <c r="S122" s="46">
        <v>6.2</v>
      </c>
      <c r="T122" s="46">
        <f t="shared" si="12"/>
        <v>1.43</v>
      </c>
      <c r="U122" s="46">
        <f t="shared" si="48"/>
        <v>7.63</v>
      </c>
      <c r="V122" s="46">
        <f t="shared" si="49"/>
        <v>37.200000000000003</v>
      </c>
      <c r="W122" s="47">
        <f t="shared" si="50"/>
        <v>45.78</v>
      </c>
    </row>
    <row r="123" spans="1:23" ht="78" x14ac:dyDescent="0.3">
      <c r="A123" s="31">
        <v>130</v>
      </c>
      <c r="B123" s="33" t="s">
        <v>150</v>
      </c>
      <c r="C123" s="15" t="s">
        <v>9</v>
      </c>
      <c r="D123" s="42"/>
      <c r="E123" s="42"/>
      <c r="F123" s="42"/>
      <c r="G123" s="42"/>
      <c r="H123" s="42"/>
      <c r="I123" s="42"/>
      <c r="J123" s="42"/>
      <c r="K123" s="42"/>
      <c r="L123" s="42"/>
      <c r="M123" s="42"/>
      <c r="N123" s="42"/>
      <c r="O123" s="42"/>
      <c r="P123" s="42">
        <v>40</v>
      </c>
      <c r="Q123" s="42"/>
      <c r="R123" s="25">
        <f t="shared" ref="R123:R136" si="51">SUM(D123:Q123)</f>
        <v>40</v>
      </c>
      <c r="S123" s="46">
        <v>2</v>
      </c>
      <c r="T123" s="46">
        <f t="shared" ref="T123:T138" si="52">ROUND(S123*23%,2)</f>
        <v>0.46</v>
      </c>
      <c r="U123" s="46">
        <f t="shared" si="48"/>
        <v>2.46</v>
      </c>
      <c r="V123" s="46">
        <f t="shared" si="49"/>
        <v>80</v>
      </c>
      <c r="W123" s="47">
        <f t="shared" si="50"/>
        <v>98.4</v>
      </c>
    </row>
    <row r="124" spans="1:23" ht="184.8" x14ac:dyDescent="0.3">
      <c r="A124" s="31">
        <v>131</v>
      </c>
      <c r="B124" s="33" t="s">
        <v>151</v>
      </c>
      <c r="C124" s="15" t="s">
        <v>140</v>
      </c>
      <c r="D124" s="42"/>
      <c r="E124" s="42"/>
      <c r="F124" s="42"/>
      <c r="G124" s="42"/>
      <c r="H124" s="42"/>
      <c r="I124" s="42"/>
      <c r="J124" s="42"/>
      <c r="K124" s="42"/>
      <c r="L124" s="42"/>
      <c r="M124" s="42"/>
      <c r="N124" s="42"/>
      <c r="O124" s="42"/>
      <c r="P124" s="42">
        <v>20</v>
      </c>
      <c r="Q124" s="42"/>
      <c r="R124" s="25">
        <f t="shared" si="51"/>
        <v>20</v>
      </c>
      <c r="S124" s="46">
        <v>15</v>
      </c>
      <c r="T124" s="46">
        <f t="shared" si="52"/>
        <v>3.45</v>
      </c>
      <c r="U124" s="46">
        <f t="shared" si="48"/>
        <v>18.45</v>
      </c>
      <c r="V124" s="46">
        <f t="shared" si="49"/>
        <v>300</v>
      </c>
      <c r="W124" s="47">
        <f t="shared" si="50"/>
        <v>369</v>
      </c>
    </row>
    <row r="125" spans="1:23" ht="52.2" x14ac:dyDescent="0.3">
      <c r="A125" s="31">
        <v>132</v>
      </c>
      <c r="B125" s="33" t="s">
        <v>152</v>
      </c>
      <c r="C125" s="15" t="s">
        <v>141</v>
      </c>
      <c r="D125" s="42"/>
      <c r="E125" s="42"/>
      <c r="F125" s="42"/>
      <c r="G125" s="42"/>
      <c r="H125" s="42"/>
      <c r="I125" s="42"/>
      <c r="J125" s="42"/>
      <c r="K125" s="42"/>
      <c r="L125" s="42"/>
      <c r="M125" s="42"/>
      <c r="N125" s="42"/>
      <c r="O125" s="42"/>
      <c r="P125" s="42">
        <v>220</v>
      </c>
      <c r="Q125" s="42"/>
      <c r="R125" s="25">
        <f t="shared" si="51"/>
        <v>220</v>
      </c>
      <c r="S125" s="46">
        <v>3.51</v>
      </c>
      <c r="T125" s="46">
        <f t="shared" si="52"/>
        <v>0.81</v>
      </c>
      <c r="U125" s="46">
        <f t="shared" si="48"/>
        <v>4.32</v>
      </c>
      <c r="V125" s="46">
        <f t="shared" si="49"/>
        <v>772.19999999999993</v>
      </c>
      <c r="W125" s="47">
        <f t="shared" si="50"/>
        <v>950.40000000000009</v>
      </c>
    </row>
    <row r="126" spans="1:23" ht="66" x14ac:dyDescent="0.3">
      <c r="A126" s="31">
        <v>133</v>
      </c>
      <c r="B126" s="33" t="s">
        <v>154</v>
      </c>
      <c r="C126" s="34" t="s">
        <v>153</v>
      </c>
      <c r="D126" s="42"/>
      <c r="E126" s="42"/>
      <c r="F126" s="42"/>
      <c r="G126" s="42"/>
      <c r="H126" s="42"/>
      <c r="I126" s="42"/>
      <c r="J126" s="42"/>
      <c r="K126" s="42"/>
      <c r="L126" s="42"/>
      <c r="M126" s="42"/>
      <c r="N126" s="42"/>
      <c r="O126" s="42"/>
      <c r="P126" s="42">
        <v>17</v>
      </c>
      <c r="Q126" s="42"/>
      <c r="R126" s="25">
        <f t="shared" si="51"/>
        <v>17</v>
      </c>
      <c r="S126" s="46">
        <v>100</v>
      </c>
      <c r="T126" s="46">
        <f t="shared" si="52"/>
        <v>23</v>
      </c>
      <c r="U126" s="46">
        <f t="shared" si="48"/>
        <v>123</v>
      </c>
      <c r="V126" s="46">
        <f t="shared" si="49"/>
        <v>1700</v>
      </c>
      <c r="W126" s="47">
        <f t="shared" si="50"/>
        <v>2091</v>
      </c>
    </row>
    <row r="127" spans="1:23" ht="39.6" x14ac:dyDescent="0.3">
      <c r="A127" s="31">
        <v>134</v>
      </c>
      <c r="B127" s="33" t="s">
        <v>155</v>
      </c>
      <c r="C127" s="34" t="s">
        <v>9</v>
      </c>
      <c r="D127" s="42"/>
      <c r="E127" s="42"/>
      <c r="F127" s="42"/>
      <c r="G127" s="42"/>
      <c r="H127" s="42"/>
      <c r="I127" s="42"/>
      <c r="J127" s="42"/>
      <c r="K127" s="42"/>
      <c r="L127" s="42"/>
      <c r="M127" s="42">
        <v>1</v>
      </c>
      <c r="N127" s="42"/>
      <c r="O127" s="42"/>
      <c r="P127" s="42"/>
      <c r="Q127" s="43"/>
      <c r="R127" s="25">
        <f t="shared" si="51"/>
        <v>1</v>
      </c>
      <c r="S127" s="46">
        <v>60</v>
      </c>
      <c r="T127" s="46">
        <f t="shared" si="52"/>
        <v>13.8</v>
      </c>
      <c r="U127" s="46">
        <f t="shared" si="48"/>
        <v>73.8</v>
      </c>
      <c r="V127" s="46">
        <f t="shared" ref="V127:V135" si="53">R127*S127</f>
        <v>60</v>
      </c>
      <c r="W127" s="47">
        <f t="shared" si="50"/>
        <v>73.8</v>
      </c>
    </row>
    <row r="128" spans="1:23" ht="52.8" x14ac:dyDescent="0.3">
      <c r="A128" s="31">
        <v>135</v>
      </c>
      <c r="B128" s="33" t="s">
        <v>156</v>
      </c>
      <c r="C128" s="34" t="s">
        <v>9</v>
      </c>
      <c r="D128" s="42"/>
      <c r="E128" s="42"/>
      <c r="F128" s="42"/>
      <c r="G128" s="42">
        <v>20</v>
      </c>
      <c r="H128" s="42"/>
      <c r="I128" s="42"/>
      <c r="J128" s="42"/>
      <c r="K128" s="42"/>
      <c r="L128" s="42"/>
      <c r="M128" s="42">
        <v>8</v>
      </c>
      <c r="N128" s="42"/>
      <c r="O128" s="42"/>
      <c r="P128" s="42"/>
      <c r="Q128" s="43"/>
      <c r="R128" s="25">
        <f t="shared" si="51"/>
        <v>28</v>
      </c>
      <c r="S128" s="46">
        <v>20</v>
      </c>
      <c r="T128" s="46">
        <f t="shared" si="52"/>
        <v>4.5999999999999996</v>
      </c>
      <c r="U128" s="46">
        <f t="shared" ref="U128:U136" si="54">S128+T128</f>
        <v>24.6</v>
      </c>
      <c r="V128" s="46">
        <f t="shared" si="53"/>
        <v>560</v>
      </c>
      <c r="W128" s="47">
        <f t="shared" ref="W128:W136" si="55">R128*U128</f>
        <v>688.80000000000007</v>
      </c>
    </row>
    <row r="129" spans="1:48" ht="66" x14ac:dyDescent="0.3">
      <c r="A129" s="31">
        <v>136</v>
      </c>
      <c r="B129" s="33" t="s">
        <v>157</v>
      </c>
      <c r="C129" s="34" t="s">
        <v>1</v>
      </c>
      <c r="D129" s="42"/>
      <c r="E129" s="42"/>
      <c r="F129" s="42"/>
      <c r="G129" s="42"/>
      <c r="H129" s="42"/>
      <c r="I129" s="42"/>
      <c r="J129" s="42"/>
      <c r="K129" s="42"/>
      <c r="L129" s="42"/>
      <c r="M129" s="42">
        <v>10</v>
      </c>
      <c r="N129" s="42"/>
      <c r="O129" s="42"/>
      <c r="P129" s="42"/>
      <c r="Q129" s="43"/>
      <c r="R129" s="25">
        <f t="shared" si="51"/>
        <v>10</v>
      </c>
      <c r="S129" s="46">
        <v>19</v>
      </c>
      <c r="T129" s="46">
        <f t="shared" si="52"/>
        <v>4.37</v>
      </c>
      <c r="U129" s="46">
        <f t="shared" si="54"/>
        <v>23.37</v>
      </c>
      <c r="V129" s="46">
        <f t="shared" si="53"/>
        <v>190</v>
      </c>
      <c r="W129" s="47">
        <f t="shared" si="55"/>
        <v>233.70000000000002</v>
      </c>
    </row>
    <row r="130" spans="1:48" x14ac:dyDescent="0.3">
      <c r="A130" s="31">
        <v>137</v>
      </c>
      <c r="B130" s="33" t="s">
        <v>158</v>
      </c>
      <c r="C130" s="34" t="s">
        <v>1</v>
      </c>
      <c r="D130" s="42"/>
      <c r="E130" s="42"/>
      <c r="F130" s="42"/>
      <c r="G130" s="42"/>
      <c r="H130" s="42"/>
      <c r="I130" s="42"/>
      <c r="J130" s="42"/>
      <c r="K130" s="42"/>
      <c r="L130" s="42"/>
      <c r="M130" s="42">
        <v>8</v>
      </c>
      <c r="N130" s="42"/>
      <c r="O130" s="42"/>
      <c r="P130" s="42"/>
      <c r="Q130" s="43"/>
      <c r="R130" s="25">
        <f t="shared" si="51"/>
        <v>8</v>
      </c>
      <c r="S130" s="46">
        <v>3.9</v>
      </c>
      <c r="T130" s="46">
        <f t="shared" si="52"/>
        <v>0.9</v>
      </c>
      <c r="U130" s="46">
        <f t="shared" si="54"/>
        <v>4.8</v>
      </c>
      <c r="V130" s="46">
        <f t="shared" si="53"/>
        <v>31.2</v>
      </c>
      <c r="W130" s="47">
        <f t="shared" si="55"/>
        <v>38.4</v>
      </c>
    </row>
    <row r="131" spans="1:48" x14ac:dyDescent="0.3">
      <c r="A131" s="31">
        <v>138</v>
      </c>
      <c r="B131" s="33" t="s">
        <v>159</v>
      </c>
      <c r="C131" s="34" t="s">
        <v>9</v>
      </c>
      <c r="D131" s="42"/>
      <c r="E131" s="42"/>
      <c r="F131" s="42"/>
      <c r="G131" s="42"/>
      <c r="H131" s="42"/>
      <c r="I131" s="42"/>
      <c r="J131" s="42"/>
      <c r="K131" s="42"/>
      <c r="L131" s="42"/>
      <c r="M131" s="42">
        <v>12</v>
      </c>
      <c r="N131" s="42"/>
      <c r="O131" s="42"/>
      <c r="P131" s="42"/>
      <c r="Q131" s="43"/>
      <c r="R131" s="25">
        <f t="shared" si="51"/>
        <v>12</v>
      </c>
      <c r="S131" s="46">
        <v>12.5</v>
      </c>
      <c r="T131" s="46">
        <f t="shared" si="52"/>
        <v>2.88</v>
      </c>
      <c r="U131" s="46">
        <f t="shared" si="54"/>
        <v>15.379999999999999</v>
      </c>
      <c r="V131" s="46">
        <f t="shared" si="53"/>
        <v>150</v>
      </c>
      <c r="W131" s="47">
        <f t="shared" si="55"/>
        <v>184.56</v>
      </c>
    </row>
    <row r="132" spans="1:48" ht="26.4" x14ac:dyDescent="0.3">
      <c r="A132" s="31">
        <v>139</v>
      </c>
      <c r="B132" s="33" t="s">
        <v>160</v>
      </c>
      <c r="C132" s="34" t="s">
        <v>9</v>
      </c>
      <c r="D132" s="42"/>
      <c r="E132" s="42"/>
      <c r="F132" s="42"/>
      <c r="G132" s="42"/>
      <c r="H132" s="42"/>
      <c r="I132" s="42"/>
      <c r="J132" s="42"/>
      <c r="K132" s="42"/>
      <c r="L132" s="42"/>
      <c r="M132" s="42">
        <v>1</v>
      </c>
      <c r="N132" s="42"/>
      <c r="O132" s="42"/>
      <c r="P132" s="42"/>
      <c r="Q132" s="43"/>
      <c r="R132" s="25">
        <f t="shared" si="51"/>
        <v>1</v>
      </c>
      <c r="S132" s="46">
        <v>260</v>
      </c>
      <c r="T132" s="46">
        <f t="shared" si="52"/>
        <v>59.8</v>
      </c>
      <c r="U132" s="46">
        <f t="shared" si="54"/>
        <v>319.8</v>
      </c>
      <c r="V132" s="46">
        <f t="shared" si="53"/>
        <v>260</v>
      </c>
      <c r="W132" s="47">
        <f t="shared" si="55"/>
        <v>319.8</v>
      </c>
    </row>
    <row r="133" spans="1:48" ht="39.6" x14ac:dyDescent="0.3">
      <c r="A133" s="31">
        <v>140</v>
      </c>
      <c r="B133" s="33" t="s">
        <v>161</v>
      </c>
      <c r="C133" s="34" t="s">
        <v>9</v>
      </c>
      <c r="D133" s="42"/>
      <c r="E133" s="42"/>
      <c r="F133" s="42"/>
      <c r="G133" s="42"/>
      <c r="H133" s="42"/>
      <c r="I133" s="42"/>
      <c r="J133" s="42"/>
      <c r="K133" s="42"/>
      <c r="L133" s="42"/>
      <c r="M133" s="42">
        <v>34</v>
      </c>
      <c r="N133" s="42"/>
      <c r="O133" s="42"/>
      <c r="P133" s="42"/>
      <c r="Q133" s="42"/>
      <c r="R133" s="25">
        <f t="shared" si="51"/>
        <v>34</v>
      </c>
      <c r="S133" s="46">
        <v>38</v>
      </c>
      <c r="T133" s="46">
        <f t="shared" si="52"/>
        <v>8.74</v>
      </c>
      <c r="U133" s="46">
        <f t="shared" si="54"/>
        <v>46.74</v>
      </c>
      <c r="V133" s="46">
        <f t="shared" si="53"/>
        <v>1292</v>
      </c>
      <c r="W133" s="47">
        <f t="shared" si="55"/>
        <v>1589.16</v>
      </c>
    </row>
    <row r="134" spans="1:48" ht="26.4" x14ac:dyDescent="0.3">
      <c r="A134" s="31">
        <v>141</v>
      </c>
      <c r="B134" s="80" t="s">
        <v>162</v>
      </c>
      <c r="C134" s="15" t="s">
        <v>8</v>
      </c>
      <c r="D134" s="43"/>
      <c r="E134" s="43"/>
      <c r="F134" s="43"/>
      <c r="G134" s="43"/>
      <c r="H134" s="43"/>
      <c r="I134" s="43"/>
      <c r="J134" s="43"/>
      <c r="K134" s="43"/>
      <c r="L134" s="42">
        <v>4</v>
      </c>
      <c r="M134" s="43"/>
      <c r="N134" s="43"/>
      <c r="O134" s="43"/>
      <c r="P134" s="43"/>
      <c r="Q134" s="43"/>
      <c r="R134" s="25">
        <f t="shared" si="51"/>
        <v>4</v>
      </c>
      <c r="S134" s="45">
        <v>12.87</v>
      </c>
      <c r="T134" s="46">
        <f t="shared" si="52"/>
        <v>2.96</v>
      </c>
      <c r="U134" s="46">
        <f>S134+T134</f>
        <v>15.829999999999998</v>
      </c>
      <c r="V134" s="51">
        <f t="shared" si="53"/>
        <v>51.48</v>
      </c>
      <c r="W134" s="58">
        <f t="shared" si="55"/>
        <v>63.319999999999993</v>
      </c>
    </row>
    <row r="135" spans="1:48" ht="26.4" x14ac:dyDescent="0.3">
      <c r="A135" s="31">
        <v>142</v>
      </c>
      <c r="B135" s="80" t="s">
        <v>163</v>
      </c>
      <c r="C135" s="15" t="s">
        <v>8</v>
      </c>
      <c r="D135" s="43"/>
      <c r="E135" s="43"/>
      <c r="F135" s="43"/>
      <c r="G135" s="43"/>
      <c r="H135" s="43"/>
      <c r="I135" s="43"/>
      <c r="J135" s="43"/>
      <c r="K135" s="43"/>
      <c r="L135" s="42">
        <v>4</v>
      </c>
      <c r="M135" s="43"/>
      <c r="N135" s="43"/>
      <c r="O135" s="43"/>
      <c r="P135" s="43"/>
      <c r="Q135" s="43"/>
      <c r="R135" s="25">
        <f t="shared" si="51"/>
        <v>4</v>
      </c>
      <c r="S135" s="45">
        <v>12.87</v>
      </c>
      <c r="T135" s="46">
        <f t="shared" si="52"/>
        <v>2.96</v>
      </c>
      <c r="U135" s="46">
        <f t="shared" si="54"/>
        <v>15.829999999999998</v>
      </c>
      <c r="V135" s="51">
        <f t="shared" si="53"/>
        <v>51.48</v>
      </c>
      <c r="W135" s="58">
        <f t="shared" si="55"/>
        <v>63.319999999999993</v>
      </c>
    </row>
    <row r="136" spans="1:48" ht="26.4" x14ac:dyDescent="0.3">
      <c r="A136" s="31">
        <v>143</v>
      </c>
      <c r="B136" s="80" t="s">
        <v>164</v>
      </c>
      <c r="C136" s="15" t="s">
        <v>8</v>
      </c>
      <c r="D136" s="43"/>
      <c r="E136" s="43"/>
      <c r="F136" s="43"/>
      <c r="G136" s="43"/>
      <c r="H136" s="43"/>
      <c r="I136" s="43"/>
      <c r="J136" s="43"/>
      <c r="K136" s="43"/>
      <c r="L136" s="42">
        <v>4</v>
      </c>
      <c r="M136" s="43"/>
      <c r="N136" s="43"/>
      <c r="O136" s="43"/>
      <c r="P136" s="43"/>
      <c r="Q136" s="43"/>
      <c r="R136" s="25">
        <f t="shared" si="51"/>
        <v>4</v>
      </c>
      <c r="S136" s="45">
        <v>12.87</v>
      </c>
      <c r="T136" s="46">
        <f t="shared" si="52"/>
        <v>2.96</v>
      </c>
      <c r="U136" s="46">
        <f t="shared" si="54"/>
        <v>15.829999999999998</v>
      </c>
      <c r="V136" s="51">
        <f>R136*S136</f>
        <v>51.48</v>
      </c>
      <c r="W136" s="58">
        <f t="shared" si="55"/>
        <v>63.319999999999993</v>
      </c>
    </row>
    <row r="137" spans="1:48" ht="52.8" x14ac:dyDescent="0.3">
      <c r="A137" s="31">
        <v>144</v>
      </c>
      <c r="B137" s="29" t="s">
        <v>165</v>
      </c>
      <c r="C137" s="34" t="s">
        <v>1</v>
      </c>
      <c r="D137" s="44"/>
      <c r="E137" s="44"/>
      <c r="F137" s="44"/>
      <c r="G137" s="44"/>
      <c r="H137" s="44"/>
      <c r="I137" s="44"/>
      <c r="J137" s="42">
        <v>20</v>
      </c>
      <c r="K137" s="44"/>
      <c r="L137" s="44"/>
      <c r="M137" s="44"/>
      <c r="N137" s="44"/>
      <c r="O137" s="44"/>
      <c r="P137" s="44"/>
      <c r="Q137" s="44"/>
      <c r="R137" s="25">
        <f>SUM(D137:Q137)</f>
        <v>20</v>
      </c>
      <c r="S137" s="46">
        <v>6.5</v>
      </c>
      <c r="T137" s="46">
        <f t="shared" si="52"/>
        <v>1.5</v>
      </c>
      <c r="U137" s="46">
        <f t="shared" ref="U137:U138" si="56">S137+T137</f>
        <v>8</v>
      </c>
      <c r="V137" s="51">
        <f>R137*S137</f>
        <v>130</v>
      </c>
      <c r="W137" s="58">
        <f>R137*U137</f>
        <v>160</v>
      </c>
      <c r="X137" s="55"/>
      <c r="Y137" s="17"/>
      <c r="Z137" s="2"/>
      <c r="AA137" s="3"/>
      <c r="AB137" s="3"/>
      <c r="AC137" s="3"/>
      <c r="AD137" s="3"/>
      <c r="AE137" s="3"/>
      <c r="AF137" s="3"/>
      <c r="AG137" s="3"/>
      <c r="AH137" s="3"/>
      <c r="AI137" s="3"/>
      <c r="AJ137" s="3"/>
      <c r="AK137" s="3"/>
      <c r="AL137" s="3"/>
      <c r="AM137" s="3"/>
      <c r="AN137" s="3"/>
      <c r="AO137" s="1"/>
      <c r="AV137" s="26"/>
    </row>
    <row r="138" spans="1:48" ht="40.200000000000003" thickBot="1" x14ac:dyDescent="0.35">
      <c r="A138" s="59">
        <v>145</v>
      </c>
      <c r="B138" s="90" t="s">
        <v>167</v>
      </c>
      <c r="C138" s="91" t="s">
        <v>8</v>
      </c>
      <c r="D138" s="60"/>
      <c r="E138" s="60"/>
      <c r="F138" s="61">
        <v>280</v>
      </c>
      <c r="G138" s="60"/>
      <c r="H138" s="60"/>
      <c r="I138" s="60"/>
      <c r="J138" s="60"/>
      <c r="K138" s="60"/>
      <c r="L138" s="60"/>
      <c r="M138" s="60"/>
      <c r="N138" s="60"/>
      <c r="O138" s="60"/>
      <c r="P138" s="60"/>
      <c r="Q138" s="60"/>
      <c r="R138" s="62">
        <f>SUM(D138:Q138)</f>
        <v>280</v>
      </c>
      <c r="S138" s="63">
        <v>3.5</v>
      </c>
      <c r="T138" s="64">
        <f t="shared" si="52"/>
        <v>0.81</v>
      </c>
      <c r="U138" s="63">
        <f t="shared" si="56"/>
        <v>4.3100000000000005</v>
      </c>
      <c r="V138" s="65">
        <f>R138*S138</f>
        <v>980</v>
      </c>
      <c r="W138" s="66">
        <f>R138*U138</f>
        <v>1206.8000000000002</v>
      </c>
    </row>
    <row r="139" spans="1:48" ht="15" thickBot="1" x14ac:dyDescent="0.35">
      <c r="U139" s="76" t="s">
        <v>166</v>
      </c>
      <c r="V139" s="77">
        <f>SUM(V8:V138)</f>
        <v>145528.42000000007</v>
      </c>
      <c r="W139" s="78">
        <f>SUM(W8:W138)</f>
        <v>179000.36999999991</v>
      </c>
    </row>
  </sheetData>
  <autoFilter ref="A7:W139" xr:uid="{00000000-0009-0000-0000-000000000000}"/>
  <sortState xmlns:xlrd2="http://schemas.microsoft.com/office/spreadsheetml/2017/richdata2" ref="B6:C105">
    <sortCondition ref="C105"/>
  </sortState>
  <mergeCells count="4">
    <mergeCell ref="A3:B3"/>
    <mergeCell ref="A4:R4"/>
    <mergeCell ref="A5:R5"/>
    <mergeCell ref="S5:W6"/>
  </mergeCells>
  <pageMargins left="0.25" right="0.25" top="0.75" bottom="0.75" header="0.3" footer="0.3"/>
  <pageSetup paperSize="9" scale="99" fitToHeight="0" orientation="landscape" r:id="rId1"/>
  <ignoredErrors>
    <ignoredError sqref="R9:R1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Arkusz2</vt:lpstr>
      <vt:lpstr>Arkusz3</vt:lpstr>
      <vt:lpstr>Arkusz2!Obszar_wydruku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Zielińska</cp:lastModifiedBy>
  <cp:lastPrinted>2024-12-11T13:14:23Z</cp:lastPrinted>
  <dcterms:created xsi:type="dcterms:W3CDTF">2018-10-03T13:15:51Z</dcterms:created>
  <dcterms:modified xsi:type="dcterms:W3CDTF">2024-12-11T13:14:33Z</dcterms:modified>
</cp:coreProperties>
</file>